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.sharrem\Downloads\"/>
    </mc:Choice>
  </mc:AlternateContent>
  <xr:revisionPtr revIDLastSave="0" documentId="8_{93D0712B-BCD8-465C-A4C6-A53C63FDA1DA}" xr6:coauthVersionLast="47" xr6:coauthVersionMax="47" xr10:uidLastSave="{00000000-0000-0000-0000-000000000000}"/>
  <bookViews>
    <workbookView xWindow="28680" yWindow="-9720" windowWidth="38640" windowHeight="21240" xr2:uid="{3FD17CE6-9543-41FD-B76B-9710259FAB5C}"/>
  </bookViews>
  <sheets>
    <sheet name="9.01 ODI_CustomerSatisfaction" sheetId="1" r:id="rId1"/>
  </sheets>
  <externalReferences>
    <externalReference r:id="rId2"/>
  </externalReferences>
  <definedNames>
    <definedName name="________hom1" localSheetId="0" hidden="1">{#N/A,#N/A,FALSE,"Assessment";#N/A,#N/A,FALSE,"Staffing";#N/A,#N/A,FALSE,"Hires";#N/A,#N/A,FALSE,"Assumptions"}</definedName>
    <definedName name="________hom1" hidden="1">{#N/A,#N/A,FALSE,"Assessment";#N/A,#N/A,FALSE,"Staffing";#N/A,#N/A,FALSE,"Hires";#N/A,#N/A,FALSE,"Assumptions"}</definedName>
    <definedName name="________hom1_1" hidden="1">{#N/A,#N/A,FALSE,"Assessment";#N/A,#N/A,FALSE,"Staffing";#N/A,#N/A,FALSE,"Hires";#N/A,#N/A,FALSE,"Assumptions"}</definedName>
    <definedName name="________hom1_2" hidden="1">{#N/A,#N/A,FALSE,"Assessment";#N/A,#N/A,FALSE,"Staffing";#N/A,#N/A,FALSE,"Hires";#N/A,#N/A,FALSE,"Assumptions"}</definedName>
    <definedName name="________hom1_3" hidden="1">{#N/A,#N/A,FALSE,"Assessment";#N/A,#N/A,FALSE,"Staffing";#N/A,#N/A,FALSE,"Hires";#N/A,#N/A,FALSE,"Assumptions"}</definedName>
    <definedName name="________hom1_4" hidden="1">{#N/A,#N/A,FALSE,"Assessment";#N/A,#N/A,FALSE,"Staffing";#N/A,#N/A,FALSE,"Hires";#N/A,#N/A,FALSE,"Assumptions"}</definedName>
    <definedName name="________k1" localSheetId="0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1_1" hidden="1">{#N/A,#N/A,FALSE,"Assessment";#N/A,#N/A,FALSE,"Staffing";#N/A,#N/A,FALSE,"Hires";#N/A,#N/A,FALSE,"Assumptions"}</definedName>
    <definedName name="________k1_2" hidden="1">{#N/A,#N/A,FALSE,"Assessment";#N/A,#N/A,FALSE,"Staffing";#N/A,#N/A,FALSE,"Hires";#N/A,#N/A,FALSE,"Assumptions"}</definedName>
    <definedName name="________k1_3" hidden="1">{#N/A,#N/A,FALSE,"Assessment";#N/A,#N/A,FALSE,"Staffing";#N/A,#N/A,FALSE,"Hires";#N/A,#N/A,FALSE,"Assumptions"}</definedName>
    <definedName name="________k1_4" hidden="1">{#N/A,#N/A,FALSE,"Assessment";#N/A,#N/A,FALSE,"Staffing";#N/A,#N/A,FALSE,"Hires";#N/A,#N/A,FALSE,"Assumptions"}</definedName>
    <definedName name="________kk1" localSheetId="0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1_1" hidden="1">{#N/A,#N/A,FALSE,"Assessment";#N/A,#N/A,FALSE,"Staffing";#N/A,#N/A,FALSE,"Hires";#N/A,#N/A,FALSE,"Assumptions"}</definedName>
    <definedName name="________kk1_2" hidden="1">{#N/A,#N/A,FALSE,"Assessment";#N/A,#N/A,FALSE,"Staffing";#N/A,#N/A,FALSE,"Hires";#N/A,#N/A,FALSE,"Assumptions"}</definedName>
    <definedName name="________kk1_3" hidden="1">{#N/A,#N/A,FALSE,"Assessment";#N/A,#N/A,FALSE,"Staffing";#N/A,#N/A,FALSE,"Hires";#N/A,#N/A,FALSE,"Assumptions"}</definedName>
    <definedName name="________kk1_4" hidden="1">{#N/A,#N/A,FALSE,"Assessment";#N/A,#N/A,FALSE,"Staffing";#N/A,#N/A,FALSE,"Hires";#N/A,#N/A,FALSE,"Assumptions"}</definedName>
    <definedName name="________KKK1" localSheetId="0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KKK1_1" hidden="1">{#N/A,#N/A,FALSE,"Assessment";#N/A,#N/A,FALSE,"Staffing";#N/A,#N/A,FALSE,"Hires";#N/A,#N/A,FALSE,"Assumptions"}</definedName>
    <definedName name="________KKK1_2" hidden="1">{#N/A,#N/A,FALSE,"Assessment";#N/A,#N/A,FALSE,"Staffing";#N/A,#N/A,FALSE,"Hires";#N/A,#N/A,FALSE,"Assumptions"}</definedName>
    <definedName name="________KKK1_3" hidden="1">{#N/A,#N/A,FALSE,"Assessment";#N/A,#N/A,FALSE,"Staffing";#N/A,#N/A,FALSE,"Hires";#N/A,#N/A,FALSE,"Assumptions"}</definedName>
    <definedName name="________KKK1_4" hidden="1">{#N/A,#N/A,FALSE,"Assessment";#N/A,#N/A,FALSE,"Staffing";#N/A,#N/A,FALSE,"Hires";#N/A,#N/A,FALSE,"Assumptions"}</definedName>
    <definedName name="________w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localSheetId="0" hidden="1">{"holdco",#N/A,FALSE,"Summary Financials";"holdco",#N/A,FALSE,"Summary Financials"}</definedName>
    <definedName name="________wr9" hidden="1">{"holdco",#N/A,FALSE,"Summary Financials";"holdco",#N/A,FALSE,"Summary Financials"}</definedName>
    <definedName name="________wr9_1" hidden="1">{"holdco",#N/A,FALSE,"Summary Financials";"holdco",#N/A,FALSE,"Summary Financials"}</definedName>
    <definedName name="________wr9_2" hidden="1">{"holdco",#N/A,FALSE,"Summary Financials";"holdco",#N/A,FALSE,"Summary Financials"}</definedName>
    <definedName name="________wr9_3" hidden="1">{"holdco",#N/A,FALSE,"Summary Financials";"holdco",#N/A,FALSE,"Summary Financials"}</definedName>
    <definedName name="________wr9_4" hidden="1">{"holdco",#N/A,FALSE,"Summary Financials";"holdco",#N/A,FALSE,"Summary Financials"}</definedName>
    <definedName name="________wrn1" localSheetId="0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1_1" hidden="1">{"holdco",#N/A,FALSE,"Summary Financials";"holdco",#N/A,FALSE,"Summary Financials"}</definedName>
    <definedName name="________wrn1_2" hidden="1">{"holdco",#N/A,FALSE,"Summary Financials";"holdco",#N/A,FALSE,"Summary Financials"}</definedName>
    <definedName name="________wrn1_3" hidden="1">{"holdco",#N/A,FALSE,"Summary Financials";"holdco",#N/A,FALSE,"Summary Financials"}</definedName>
    <definedName name="________wrn1_4" hidden="1">{"holdco",#N/A,FALSE,"Summary Financials";"holdco",#N/A,FALSE,"Summary Financials"}</definedName>
    <definedName name="________wrn2" localSheetId="0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2_1" hidden="1">{"holdco",#N/A,FALSE,"Summary Financials";"holdco",#N/A,FALSE,"Summary Financials"}</definedName>
    <definedName name="________wrn2_2" hidden="1">{"holdco",#N/A,FALSE,"Summary Financials";"holdco",#N/A,FALSE,"Summary Financials"}</definedName>
    <definedName name="________wrn2_3" hidden="1">{"holdco",#N/A,FALSE,"Summary Financials";"holdco",#N/A,FALSE,"Summary Financials"}</definedName>
    <definedName name="________wrn2_4" hidden="1">{"holdco",#N/A,FALSE,"Summary Financials";"holdco",#N/A,FALSE,"Summary Financials"}</definedName>
    <definedName name="________wrn3" localSheetId="0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3_1" hidden="1">{"holdco",#N/A,FALSE,"Summary Financials";"holdco",#N/A,FALSE,"Summary Financials"}</definedName>
    <definedName name="________wrn3_2" hidden="1">{"holdco",#N/A,FALSE,"Summary Financials";"holdco",#N/A,FALSE,"Summary Financials"}</definedName>
    <definedName name="________wrn3_3" hidden="1">{"holdco",#N/A,FALSE,"Summary Financials";"holdco",#N/A,FALSE,"Summary Financials"}</definedName>
    <definedName name="________wrn3_4" hidden="1">{"holdco",#N/A,FALSE,"Summary Financials";"holdco",#N/A,FALSE,"Summary Financials"}</definedName>
    <definedName name="___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localSheetId="0" hidden="1">{"holdco",#N/A,FALSE,"Summary Financials";"holdco",#N/A,FALSE,"Summary Financials"}</definedName>
    <definedName name="________wrn8" hidden="1">{"holdco",#N/A,FALSE,"Summary Financials";"holdco",#N/A,FALSE,"Summary Financials"}</definedName>
    <definedName name="________wrn8_1" hidden="1">{"holdco",#N/A,FALSE,"Summary Financials";"holdco",#N/A,FALSE,"Summary Financials"}</definedName>
    <definedName name="________wrn8_2" hidden="1">{"holdco",#N/A,FALSE,"Summary Financials";"holdco",#N/A,FALSE,"Summary Financials"}</definedName>
    <definedName name="________wrn8_3" hidden="1">{"holdco",#N/A,FALSE,"Summary Financials";"holdco",#N/A,FALSE,"Summary Financials"}</definedName>
    <definedName name="________wrn8_4" hidden="1">{"holdco",#N/A,FALSE,"Summary Financials";"holdco",#N/A,FALSE,"Summary Financials"}</definedName>
    <definedName name="_______bb2" localSheetId="0" hidden="1">{#N/A,#N/A,FALSE,"PRJCTED MNTHLY QTY's"}</definedName>
    <definedName name="_______bb2" hidden="1">{#N/A,#N/A,FALSE,"PRJCTED MNTHLY QTY's"}</definedName>
    <definedName name="_______bb2_1" hidden="1">{#N/A,#N/A,FALSE,"PRJCTED MNTHLY QTY's"}</definedName>
    <definedName name="_______bb2_2" hidden="1">{#N/A,#N/A,FALSE,"PRJCTED MNTHLY QTY's"}</definedName>
    <definedName name="_______bb2_3" hidden="1">{#N/A,#N/A,FALSE,"PRJCTED MNTHLY QTY's"}</definedName>
    <definedName name="_______bb2_4" hidden="1">{#N/A,#N/A,FALSE,"PRJCTED MNTHLY QTY's"}</definedName>
    <definedName name="_______Lee5" localSheetId="0" hidden="1">{#VALUE!,#N/A,FALSE,0}</definedName>
    <definedName name="_______Lee5" hidden="1">{#VALUE!,#N/A,FALSE,0}</definedName>
    <definedName name="_______Lee5_1" hidden="1">{#VALUE!,#N/A,FALSE,0}</definedName>
    <definedName name="_______Lee5_2" hidden="1">{#VALUE!,#N/A,FALSE,0}</definedName>
    <definedName name="_______Lee5_3" hidden="1">{#VALUE!,#N/A,FALSE,0}</definedName>
    <definedName name="_______Lee5_4" hidden="1">{#VALUE!,#N/A,FALSE,0}</definedName>
    <definedName name="______hom1" localSheetId="0" hidden="1">{#N/A,#N/A,FALSE,"Assessment";#N/A,#N/A,FALSE,"Staffing";#N/A,#N/A,FALSE,"Hires";#N/A,#N/A,FALSE,"Assumptions"}</definedName>
    <definedName name="______hom1" hidden="1">{#N/A,#N/A,FALSE,"Assessment";#N/A,#N/A,FALSE,"Staffing";#N/A,#N/A,FALSE,"Hires";#N/A,#N/A,FALSE,"Assumptions"}</definedName>
    <definedName name="______hom1_1" hidden="1">{#N/A,#N/A,FALSE,"Assessment";#N/A,#N/A,FALSE,"Staffing";#N/A,#N/A,FALSE,"Hires";#N/A,#N/A,FALSE,"Assumptions"}</definedName>
    <definedName name="______hom1_2" hidden="1">{#N/A,#N/A,FALSE,"Assessment";#N/A,#N/A,FALSE,"Staffing";#N/A,#N/A,FALSE,"Hires";#N/A,#N/A,FALSE,"Assumptions"}</definedName>
    <definedName name="______hom1_3" hidden="1">{#N/A,#N/A,FALSE,"Assessment";#N/A,#N/A,FALSE,"Staffing";#N/A,#N/A,FALSE,"Hires";#N/A,#N/A,FALSE,"Assumptions"}</definedName>
    <definedName name="______hom1_4" hidden="1">{#N/A,#N/A,FALSE,"Assessment";#N/A,#N/A,FALSE,"Staffing";#N/A,#N/A,FALSE,"Hires";#N/A,#N/A,FALSE,"Assumptions"}</definedName>
    <definedName name="______k1" localSheetId="0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1_1" hidden="1">{#N/A,#N/A,FALSE,"Assessment";#N/A,#N/A,FALSE,"Staffing";#N/A,#N/A,FALSE,"Hires";#N/A,#N/A,FALSE,"Assumptions"}</definedName>
    <definedName name="______k1_2" hidden="1">{#N/A,#N/A,FALSE,"Assessment";#N/A,#N/A,FALSE,"Staffing";#N/A,#N/A,FALSE,"Hires";#N/A,#N/A,FALSE,"Assumptions"}</definedName>
    <definedName name="______k1_3" hidden="1">{#N/A,#N/A,FALSE,"Assessment";#N/A,#N/A,FALSE,"Staffing";#N/A,#N/A,FALSE,"Hires";#N/A,#N/A,FALSE,"Assumptions"}</definedName>
    <definedName name="______k1_4" hidden="1">{#N/A,#N/A,FALSE,"Assessment";#N/A,#N/A,FALSE,"Staffing";#N/A,#N/A,FALSE,"Hires";#N/A,#N/A,FALSE,"Assumptions"}</definedName>
    <definedName name="______kk1" localSheetId="0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1_1" hidden="1">{#N/A,#N/A,FALSE,"Assessment";#N/A,#N/A,FALSE,"Staffing";#N/A,#N/A,FALSE,"Hires";#N/A,#N/A,FALSE,"Assumptions"}</definedName>
    <definedName name="______kk1_2" hidden="1">{#N/A,#N/A,FALSE,"Assessment";#N/A,#N/A,FALSE,"Staffing";#N/A,#N/A,FALSE,"Hires";#N/A,#N/A,FALSE,"Assumptions"}</definedName>
    <definedName name="______kk1_3" hidden="1">{#N/A,#N/A,FALSE,"Assessment";#N/A,#N/A,FALSE,"Staffing";#N/A,#N/A,FALSE,"Hires";#N/A,#N/A,FALSE,"Assumptions"}</definedName>
    <definedName name="______kk1_4" hidden="1">{#N/A,#N/A,FALSE,"Assessment";#N/A,#N/A,FALSE,"Staffing";#N/A,#N/A,FALSE,"Hires";#N/A,#N/A,FALSE,"Assumptions"}</definedName>
    <definedName name="______KKK1" localSheetId="0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KKK1_1" hidden="1">{#N/A,#N/A,FALSE,"Assessment";#N/A,#N/A,FALSE,"Staffing";#N/A,#N/A,FALSE,"Hires";#N/A,#N/A,FALSE,"Assumptions"}</definedName>
    <definedName name="______KKK1_2" hidden="1">{#N/A,#N/A,FALSE,"Assessment";#N/A,#N/A,FALSE,"Staffing";#N/A,#N/A,FALSE,"Hires";#N/A,#N/A,FALSE,"Assumptions"}</definedName>
    <definedName name="______KKK1_3" hidden="1">{#N/A,#N/A,FALSE,"Assessment";#N/A,#N/A,FALSE,"Staffing";#N/A,#N/A,FALSE,"Hires";#N/A,#N/A,FALSE,"Assumptions"}</definedName>
    <definedName name="______KKK1_4" hidden="1">{#N/A,#N/A,FALSE,"Assessment";#N/A,#N/A,FALSE,"Staffing";#N/A,#N/A,FALSE,"Hires";#N/A,#N/A,FALSE,"Assumptions"}</definedName>
    <definedName name="______w2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2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localSheetId="0" hidden="1">{"holdco",#N/A,FALSE,"Summary Financials";"holdco",#N/A,FALSE,"Summary Financials"}</definedName>
    <definedName name="______wr9" hidden="1">{"holdco",#N/A,FALSE,"Summary Financials";"holdco",#N/A,FALSE,"Summary Financials"}</definedName>
    <definedName name="______wr9_1" hidden="1">{"holdco",#N/A,FALSE,"Summary Financials";"holdco",#N/A,FALSE,"Summary Financials"}</definedName>
    <definedName name="______wr9_2" hidden="1">{"holdco",#N/A,FALSE,"Summary Financials";"holdco",#N/A,FALSE,"Summary Financials"}</definedName>
    <definedName name="______wr9_3" hidden="1">{"holdco",#N/A,FALSE,"Summary Financials";"holdco",#N/A,FALSE,"Summary Financials"}</definedName>
    <definedName name="______wr9_4" hidden="1">{"holdco",#N/A,FALSE,"Summary Financials";"holdco",#N/A,FALSE,"Summary Financials"}</definedName>
    <definedName name="______wrn1" localSheetId="0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1_1" hidden="1">{"holdco",#N/A,FALSE,"Summary Financials";"holdco",#N/A,FALSE,"Summary Financials"}</definedName>
    <definedName name="______wrn1_2" hidden="1">{"holdco",#N/A,FALSE,"Summary Financials";"holdco",#N/A,FALSE,"Summary Financials"}</definedName>
    <definedName name="______wrn1_3" hidden="1">{"holdco",#N/A,FALSE,"Summary Financials";"holdco",#N/A,FALSE,"Summary Financials"}</definedName>
    <definedName name="______wrn1_4" hidden="1">{"holdco",#N/A,FALSE,"Summary Financials";"holdco",#N/A,FALSE,"Summary Financials"}</definedName>
    <definedName name="______wrn2" localSheetId="0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2_1" hidden="1">{"holdco",#N/A,FALSE,"Summary Financials";"holdco",#N/A,FALSE,"Summary Financials"}</definedName>
    <definedName name="______wrn2_2" hidden="1">{"holdco",#N/A,FALSE,"Summary Financials";"holdco",#N/A,FALSE,"Summary Financials"}</definedName>
    <definedName name="______wrn2_3" hidden="1">{"holdco",#N/A,FALSE,"Summary Financials";"holdco",#N/A,FALSE,"Summary Financials"}</definedName>
    <definedName name="______wrn2_4" hidden="1">{"holdco",#N/A,FALSE,"Summary Financials";"holdco",#N/A,FALSE,"Summary Financials"}</definedName>
    <definedName name="______wrn3" localSheetId="0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3_1" hidden="1">{"holdco",#N/A,FALSE,"Summary Financials";"holdco",#N/A,FALSE,"Summary Financials"}</definedName>
    <definedName name="______wrn3_2" hidden="1">{"holdco",#N/A,FALSE,"Summary Financials";"holdco",#N/A,FALSE,"Summary Financials"}</definedName>
    <definedName name="______wrn3_3" hidden="1">{"holdco",#N/A,FALSE,"Summary Financials";"holdco",#N/A,FALSE,"Summary Financials"}</definedName>
    <definedName name="______wrn3_4" hidden="1">{"holdco",#N/A,FALSE,"Summary Financials";"holdco",#N/A,FALSE,"Summary Financials"}</definedName>
    <definedName name="_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localSheetId="0" hidden="1">{"holdco",#N/A,FALSE,"Summary Financials";"holdco",#N/A,FALSE,"Summary Financials"}</definedName>
    <definedName name="______wrn8" hidden="1">{"holdco",#N/A,FALSE,"Summary Financials";"holdco",#N/A,FALSE,"Summary Financials"}</definedName>
    <definedName name="______wrn8_1" hidden="1">{"holdco",#N/A,FALSE,"Summary Financials";"holdco",#N/A,FALSE,"Summary Financials"}</definedName>
    <definedName name="______wrn8_2" hidden="1">{"holdco",#N/A,FALSE,"Summary Financials";"holdco",#N/A,FALSE,"Summary Financials"}</definedName>
    <definedName name="______wrn8_3" hidden="1">{"holdco",#N/A,FALSE,"Summary Financials";"holdco",#N/A,FALSE,"Summary Financials"}</definedName>
    <definedName name="______wrn8_4" hidden="1">{"holdco",#N/A,FALSE,"Summary Financials";"holdco",#N/A,FALSE,"Summary Financials"}</definedName>
    <definedName name="_____KKK1" localSheetId="0" hidden="1">{#N/A,#N/A,FALSE,"Assessment";#N/A,#N/A,FALSE,"Staffing";#N/A,#N/A,FALSE,"Hires";#N/A,#N/A,FALSE,"Assumptions"}</definedName>
    <definedName name="_____KKK1" hidden="1">{#N/A,#N/A,FALSE,"Assessment";#N/A,#N/A,FALSE,"Staffing";#N/A,#N/A,FALSE,"Hires";#N/A,#N/A,FALSE,"Assumptions"}</definedName>
    <definedName name="_____KKK1_1" hidden="1">{#N/A,#N/A,FALSE,"Assessment";#N/A,#N/A,FALSE,"Staffing";#N/A,#N/A,FALSE,"Hires";#N/A,#N/A,FALSE,"Assumptions"}</definedName>
    <definedName name="_____KKK1_2" hidden="1">{#N/A,#N/A,FALSE,"Assessment";#N/A,#N/A,FALSE,"Staffing";#N/A,#N/A,FALSE,"Hires";#N/A,#N/A,FALSE,"Assumptions"}</definedName>
    <definedName name="_____KKK1_3" hidden="1">{#N/A,#N/A,FALSE,"Assessment";#N/A,#N/A,FALSE,"Staffing";#N/A,#N/A,FALSE,"Hires";#N/A,#N/A,FALSE,"Assumptions"}</definedName>
    <definedName name="_____KKK1_4" hidden="1">{#N/A,#N/A,FALSE,"Assessment";#N/A,#N/A,FALSE,"Staffing";#N/A,#N/A,FALSE,"Hires";#N/A,#N/A,FALSE,"Assumptions"}</definedName>
    <definedName name="_____wrn1" localSheetId="0" hidden="1">{"holdco",#N/A,FALSE,"Summary Financials";"holdco",#N/A,FALSE,"Summary Financials"}</definedName>
    <definedName name="_____wrn1" hidden="1">{"holdco",#N/A,FALSE,"Summary Financials";"holdco",#N/A,FALSE,"Summary Financials"}</definedName>
    <definedName name="_____wrn1_1" hidden="1">{"holdco",#N/A,FALSE,"Summary Financials";"holdco",#N/A,FALSE,"Summary Financials"}</definedName>
    <definedName name="_____wrn1_2" hidden="1">{"holdco",#N/A,FALSE,"Summary Financials";"holdco",#N/A,FALSE,"Summary Financials"}</definedName>
    <definedName name="_____wrn1_3" hidden="1">{"holdco",#N/A,FALSE,"Summary Financials";"holdco",#N/A,FALSE,"Summary Financials"}</definedName>
    <definedName name="_____wrn1_4" hidden="1">{"holdco",#N/A,FALSE,"Summary Financials";"holdco",#N/A,FALSE,"Summary Financials"}</definedName>
    <definedName name="_____wrn2" localSheetId="0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2_1" hidden="1">{"holdco",#N/A,FALSE,"Summary Financials";"holdco",#N/A,FALSE,"Summary Financials"}</definedName>
    <definedName name="_____wrn2_2" hidden="1">{"holdco",#N/A,FALSE,"Summary Financials";"holdco",#N/A,FALSE,"Summary Financials"}</definedName>
    <definedName name="_____wrn2_3" hidden="1">{"holdco",#N/A,FALSE,"Summary Financials";"holdco",#N/A,FALSE,"Summary Financials"}</definedName>
    <definedName name="_____wrn2_4" hidden="1">{"holdco",#N/A,FALSE,"Summary Financials";"holdco",#N/A,FALSE,"Summary Financials"}</definedName>
    <definedName name="_____wrn3" localSheetId="0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3_1" hidden="1">{"holdco",#N/A,FALSE,"Summary Financials";"holdco",#N/A,FALSE,"Summary Financials"}</definedName>
    <definedName name="_____wrn3_2" hidden="1">{"holdco",#N/A,FALSE,"Summary Financials";"holdco",#N/A,FALSE,"Summary Financials"}</definedName>
    <definedName name="_____wrn3_3" hidden="1">{"holdco",#N/A,FALSE,"Summary Financials";"holdco",#N/A,FALSE,"Summary Financials"}</definedName>
    <definedName name="_____wrn3_4" hidden="1">{"holdco",#N/A,FALSE,"Summary Financials";"holdco",#N/A,FALSE,"Summary Financials"}</definedName>
    <definedName name="___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localSheetId="0" hidden="1">{"holdco",#N/A,FALSE,"Summary Financials";"holdco",#N/A,FALSE,"Summary Financials"}</definedName>
    <definedName name="_____wrn8" hidden="1">{"holdco",#N/A,FALSE,"Summary Financials";"holdco",#N/A,FALSE,"Summary Financials"}</definedName>
    <definedName name="_____wrn8_1" hidden="1">{"holdco",#N/A,FALSE,"Summary Financials";"holdco",#N/A,FALSE,"Summary Financials"}</definedName>
    <definedName name="_____wrn8_2" hidden="1">{"holdco",#N/A,FALSE,"Summary Financials";"holdco",#N/A,FALSE,"Summary Financials"}</definedName>
    <definedName name="_____wrn8_3" hidden="1">{"holdco",#N/A,FALSE,"Summary Financials";"holdco",#N/A,FALSE,"Summary Financials"}</definedName>
    <definedName name="_____wrn8_4" hidden="1">{"holdco",#N/A,FALSE,"Summary Financials";"holdco",#N/A,FALSE,"Summary Financials"}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_FDS_HYPERLINK_TOGGLE_STATE__" hidden="1">"ON"</definedName>
    <definedName name="__hom1" localSheetId="0" hidden="1">{#N/A,#N/A,FALSE,"Assessment";#N/A,#N/A,FALSE,"Staffing";#N/A,#N/A,FALSE,"Hires";#N/A,#N/A,FALSE,"Assumptions"}</definedName>
    <definedName name="__hom1" hidden="1">{#N/A,#N/A,FALSE,"Assessment";#N/A,#N/A,FALSE,"Staffing";#N/A,#N/A,FALSE,"Hires";#N/A,#N/A,FALSE,"Assumptions"}</definedName>
    <definedName name="__hom1_1" hidden="1">{#N/A,#N/A,FALSE,"Assessment";#N/A,#N/A,FALSE,"Staffing";#N/A,#N/A,FALSE,"Hires";#N/A,#N/A,FALSE,"Assumptions"}</definedName>
    <definedName name="__hom1_2" hidden="1">{#N/A,#N/A,FALSE,"Assessment";#N/A,#N/A,FALSE,"Staffing";#N/A,#N/A,FALSE,"Hires";#N/A,#N/A,FALSE,"Assumptions"}</definedName>
    <definedName name="__hom1_3" hidden="1">{#N/A,#N/A,FALSE,"Assessment";#N/A,#N/A,FALSE,"Staffing";#N/A,#N/A,FALSE,"Hires";#N/A,#N/A,FALSE,"Assumptions"}</definedName>
    <definedName name="__hom1_4" hidden="1">{#N/A,#N/A,FALSE,"Assessment";#N/A,#N/A,FALSE,"Staffing";#N/A,#N/A,FALSE,"Hires";#N/A,#N/A,FALSE,"Assumptions"}</definedName>
    <definedName name="__IntlFixup" hidden="1">TRUE</definedName>
    <definedName name="__kk1" localSheetId="0" hidden="1">{#N/A,#N/A,FALSE,"Assessment";#N/A,#N/A,FALSE,"Staffing";#N/A,#N/A,FALSE,"Hires";#N/A,#N/A,FALSE,"Assumptions"}</definedName>
    <definedName name="__kk1" hidden="1">{#N/A,#N/A,FALSE,"Assessment";#N/A,#N/A,FALSE,"Staffing";#N/A,#N/A,FALSE,"Hires";#N/A,#N/A,FALSE,"Assumptions"}</definedName>
    <definedName name="__kk1_1" hidden="1">{#N/A,#N/A,FALSE,"Assessment";#N/A,#N/A,FALSE,"Staffing";#N/A,#N/A,FALSE,"Hires";#N/A,#N/A,FALSE,"Assumptions"}</definedName>
    <definedName name="__kk1_2" hidden="1">{#N/A,#N/A,FALSE,"Assessment";#N/A,#N/A,FALSE,"Staffing";#N/A,#N/A,FALSE,"Hires";#N/A,#N/A,FALSE,"Assumptions"}</definedName>
    <definedName name="__kk1_3" hidden="1">{#N/A,#N/A,FALSE,"Assessment";#N/A,#N/A,FALSE,"Staffing";#N/A,#N/A,FALSE,"Hires";#N/A,#N/A,FALSE,"Assumptions"}</definedName>
    <definedName name="__kk1_4" hidden="1">{#N/A,#N/A,FALSE,"Assessment";#N/A,#N/A,FALSE,"Staffing";#N/A,#N/A,FALSE,"Hires";#N/A,#N/A,FALSE,"Assumptions"}</definedName>
    <definedName name="__KKK1" localSheetId="0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KKK1_1" hidden="1">{#N/A,#N/A,FALSE,"Assessment";#N/A,#N/A,FALSE,"Staffing";#N/A,#N/A,FALSE,"Hires";#N/A,#N/A,FALSE,"Assumptions"}</definedName>
    <definedName name="__KKK1_2" hidden="1">{#N/A,#N/A,FALSE,"Assessment";#N/A,#N/A,FALSE,"Staffing";#N/A,#N/A,FALSE,"Hires";#N/A,#N/A,FALSE,"Assumptions"}</definedName>
    <definedName name="__KKK1_3" hidden="1">{#N/A,#N/A,FALSE,"Assessment";#N/A,#N/A,FALSE,"Staffing";#N/A,#N/A,FALSE,"Hires";#N/A,#N/A,FALSE,"Assumptions"}</definedName>
    <definedName name="__KKK1_4" hidden="1">{#N/A,#N/A,FALSE,"Assessment";#N/A,#N/A,FALSE,"Staffing";#N/A,#N/A,FALSE,"Hires";#N/A,#N/A,FALSE,"Assumptions"}</definedName>
    <definedName name="__wrn1" localSheetId="0" hidden="1">{"holdco",#N/A,FALSE,"Summary Financials";"holdco",#N/A,FALSE,"Summary Financials"}</definedName>
    <definedName name="__wrn1" hidden="1">{"holdco",#N/A,FALSE,"Summary Financials";"holdco",#N/A,FALSE,"Summary Financials"}</definedName>
    <definedName name="__wrn1_1" hidden="1">{"holdco",#N/A,FALSE,"Summary Financials";"holdco",#N/A,FALSE,"Summary Financials"}</definedName>
    <definedName name="__wrn1_2" hidden="1">{"holdco",#N/A,FALSE,"Summary Financials";"holdco",#N/A,FALSE,"Summary Financials"}</definedName>
    <definedName name="__wrn1_3" hidden="1">{"holdco",#N/A,FALSE,"Summary Financials";"holdco",#N/A,FALSE,"Summary Financials"}</definedName>
    <definedName name="__wrn1_4" hidden="1">{"holdco",#N/A,FALSE,"Summary Financials";"holdco",#N/A,FALSE,"Summary Financials"}</definedName>
    <definedName name="__wrn2" localSheetId="0" hidden="1">{"holdco",#N/A,FALSE,"Summary Financials";"holdco",#N/A,FALSE,"Summary Financials"}</definedName>
    <definedName name="__wrn2" hidden="1">{"holdco",#N/A,FALSE,"Summary Financials";"holdco",#N/A,FALSE,"Summary Financials"}</definedName>
    <definedName name="__wrn2_1" hidden="1">{"holdco",#N/A,FALSE,"Summary Financials";"holdco",#N/A,FALSE,"Summary Financials"}</definedName>
    <definedName name="__wrn2_2" hidden="1">{"holdco",#N/A,FALSE,"Summary Financials";"holdco",#N/A,FALSE,"Summary Financials"}</definedName>
    <definedName name="__wrn2_3" hidden="1">{"holdco",#N/A,FALSE,"Summary Financials";"holdco",#N/A,FALSE,"Summary Financials"}</definedName>
    <definedName name="__wrn2_4" hidden="1">{"holdco",#N/A,FALSE,"Summary Financials";"holdco",#N/A,FALSE,"Summary Financials"}</definedName>
    <definedName name="__wrn3" localSheetId="0" hidden="1">{"holdco",#N/A,FALSE,"Summary Financials";"holdco",#N/A,FALSE,"Summary Financials"}</definedName>
    <definedName name="__wrn3" hidden="1">{"holdco",#N/A,FALSE,"Summary Financials";"holdco",#N/A,FALSE,"Summary Financials"}</definedName>
    <definedName name="__wrn3_1" hidden="1">{"holdco",#N/A,FALSE,"Summary Financials";"holdco",#N/A,FALSE,"Summary Financials"}</definedName>
    <definedName name="__wrn3_2" hidden="1">{"holdco",#N/A,FALSE,"Summary Financials";"holdco",#N/A,FALSE,"Summary Financials"}</definedName>
    <definedName name="__wrn3_3" hidden="1">{"holdco",#N/A,FALSE,"Summary Financials";"holdco",#N/A,FALSE,"Summary Financials"}</definedName>
    <definedName name="__wrn3_4" hidden="1">{"holdco",#N/A,FALSE,"Summary Financials";"holdco",#N/A,FALSE,"Summary Financials"}</definedName>
    <definedName name="__wrn7" localSheetId="0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1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3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7_4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localSheetId="0" hidden="1">{"holdco",#N/A,FALSE,"Summary Financials";"holdco",#N/A,FALSE,"Summary Financials"}</definedName>
    <definedName name="__wrn8" hidden="1">{"holdco",#N/A,FALSE,"Summary Financials";"holdco",#N/A,FALSE,"Summary Financials"}</definedName>
    <definedName name="__wrn8_1" hidden="1">{"holdco",#N/A,FALSE,"Summary Financials";"holdco",#N/A,FALSE,"Summary Financials"}</definedName>
    <definedName name="__wrn8_2" hidden="1">{"holdco",#N/A,FALSE,"Summary Financials";"holdco",#N/A,FALSE,"Summary Financials"}</definedName>
    <definedName name="__wrn8_3" hidden="1">{"holdco",#N/A,FALSE,"Summary Financials";"holdco",#N/A,FALSE,"Summary Financials"}</definedName>
    <definedName name="__wrn8_4" hidden="1">{"holdco",#N/A,FALSE,"Summary Financials";"holdco",#N/A,FALSE,"Summary Financials"}</definedName>
    <definedName name="_139__123Graph_LBL_DCHART_3" hidden="1">#REF!</definedName>
    <definedName name="_142__123Graph_LBL_FCHART_1" hidden="1">#REF!</definedName>
    <definedName name="_143__123Graph_LBL_FCHART_3" hidden="1">#REF!</definedName>
    <definedName name="_33__123Graph_LBL_ECHART_3" hidden="1">#REF!</definedName>
    <definedName name="_34__123Graph_LBL_FCHART_1" hidden="1">#REF!</definedName>
    <definedName name="_35__123Graph_LBL_FCHART_3" hidden="1">#REF!</definedName>
    <definedName name="_49__123Graph_LBL_FCHART_1" hidden="1">#REF!</definedName>
    <definedName name="_AtRisk_FitDataRange_FIT_1011A_FBAE" hidden="1">#REF!</definedName>
    <definedName name="_AtRisk_FitDataRange_FIT_17E8C_20BD8" hidden="1">#REF!</definedName>
    <definedName name="_AtRisk_FitDataRange_FIT_1DEB0_6DB18" hidden="1">#REF!</definedName>
    <definedName name="_AtRisk_FitDataRange_FIT_2280B_45A39" hidden="1">#REF!</definedName>
    <definedName name="_AtRisk_FitDataRange_FIT_323D9_6FBA6" hidden="1">#REF!</definedName>
    <definedName name="_AtRisk_FitDataRange_FIT_365FC_67E33" hidden="1">#REF!</definedName>
    <definedName name="_AtRisk_FitDataRange_FIT_532DB_74BED" hidden="1">#REF!</definedName>
    <definedName name="_AtRisk_FitDataRange_FIT_6608D_D355B" hidden="1">#REF!</definedName>
    <definedName name="_AtRisk_FitDataRange_FIT_8286E_12734" hidden="1">#REF!</definedName>
    <definedName name="_AtRisk_FitDataRange_FIT_89C7D_AAA8F" hidden="1">#REF!</definedName>
    <definedName name="_AtRisk_FitDataRange_FIT_9455F_F06D3" hidden="1">#REF!</definedName>
    <definedName name="_AtRisk_FitDataRange_FIT_A28F9_8D09A" hidden="1">#REF!</definedName>
    <definedName name="_AtRisk_FitDataRange_FIT_A3DBD_EDC1C" hidden="1">#REF!</definedName>
    <definedName name="_AtRisk_FitDataRange_FIT_A4EA1_559A" hidden="1">#REF!</definedName>
    <definedName name="_AtRisk_FitDataRange_FIT_B45A0_D9C47" hidden="1">#REF!</definedName>
    <definedName name="_AtRisk_FitDataRange_FIT_B529B_53E7B" hidden="1">#REF!</definedName>
    <definedName name="_AtRisk_FitDataRange_FIT_B7BA1_791C6" hidden="1">#REF!</definedName>
    <definedName name="_AtRisk_FitDataRange_FIT_BDACA_CB639" hidden="1">#REF!</definedName>
    <definedName name="_AtRisk_FitDataRange_FIT_C34BA_CC8A8" hidden="1">#REF!</definedName>
    <definedName name="_AtRisk_FitDataRange_FIT_C6B51_97A11" hidden="1">#REF!</definedName>
    <definedName name="_AtRisk_FitDataRange_FIT_CCE47_9E8E0" hidden="1">#REF!</definedName>
    <definedName name="_AtRisk_FitDataRange_FIT_D042_BF427" hidden="1">#REF!</definedName>
    <definedName name="_AtRisk_FitDataRange_FIT_D76B2_3E4A4" hidden="1">#REF!</definedName>
    <definedName name="_AtRisk_FitDataRange_FIT_E287_8F623" hidden="1">#REF!</definedName>
    <definedName name="_AtRisk_FitDataRange_FIT_EF6A6_1836D" hidden="1">#REF!</definedName>
    <definedName name="_AtRisk_SimSetting_AutomaticallyGenerateReports" hidden="1">FALSE</definedName>
    <definedName name="_AtRisk_SimSetting_AutomaticResultsDisplayMode" hidden="1">3</definedName>
    <definedName name="_AtRisk_SimSetting_AutomaticResultsDisplayMode_1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7</definedName>
    <definedName name="_AtRisk_SimSetting_RandomNumberGenerator_1" hidden="1">7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"Full UCA - OHL=1.1"</definedName>
    <definedName name="_AtRisk_SimSetting_SimName002" hidden="1">"Full UCA - OHL=2.5"</definedName>
    <definedName name="_AtRisk_SimSetting_SimName003" hidden="1">"10% cut - OHL=1.1"</definedName>
    <definedName name="_AtRisk_SimSetting_SimName004" hidden="1">"10% cut - OHL=2.5"</definedName>
    <definedName name="_AtRisk_SimSetting_SimName005" hidden="1">"15% cut - OHL=1.1"</definedName>
    <definedName name="_AtRisk_SimSetting_SimName006" hidden="1">"15% cut - OHL=2.5"</definedName>
    <definedName name="_AtRisk_SimSetting_SimName007" hidden="1">"20% cut - OHL=1.1"</definedName>
    <definedName name="_AtRisk_SimSetting_SimName008" hidden="1">"20% cut - OHL=2.5"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example" hidden="1">#REF!</definedName>
    <definedName name="_Fill" hidden="1">#REF!</definedName>
    <definedName name="_Key1" localSheetId="0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hidden="1">#REF!</definedName>
    <definedName name="ACwvu.Japan_Capers_Ed_Pub." localSheetId="0" hidden="1">#REF!</definedName>
    <definedName name="ACwvu.Japan_Capers_Ed_Pub." hidden="1">#REF!</definedName>
    <definedName name="ACwvu.KJP_CC." localSheetId="0" hidden="1">#REF!</definedName>
    <definedName name="ACwvu.KJP_CC." hidden="1">#REF!</definedName>
    <definedName name="AssetClass" hidden="1">#REF!</definedName>
    <definedName name="AssetDesc" hidden="1">#REF!</definedName>
    <definedName name="b" localSheetId="0" hidden="1">{#N/A,#N/A,FALSE,"DI 2 YEAR MASTER SCHEDULE"}</definedName>
    <definedName name="b" hidden="1">{#N/A,#N/A,FALSE,"DI 2 YEAR MASTER SCHEDULE"}</definedName>
    <definedName name="bb" localSheetId="0" hidden="1">{#N/A,#N/A,FALSE,"PRJCTED MNTHLY QTY's"}</definedName>
    <definedName name="bb" hidden="1">{#N/A,#N/A,FALSE,"PRJCTED MNTHLY QTY's"}</definedName>
    <definedName name="bbbb" localSheetId="0" hidden="1">{#N/A,#N/A,FALSE,"PRJCTED QTRLY QTY's"}</definedName>
    <definedName name="bbbb" hidden="1">{#N/A,#N/A,FALSE,"PRJCTED QTRLY QTY's"}</definedName>
    <definedName name="bbbbbb" localSheetId="0" hidden="1">{#N/A,#N/A,FALSE,"PRJCTED QTRLY QTY's"}</definedName>
    <definedName name="bbbbbb" hidden="1">{#N/A,#N/A,FALSE,"PRJCTED QTRLY QTY's"}</definedName>
    <definedName name="BExEZ4HBCC06708765M8A06KCR7P" hidden="1">#N/A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localSheetId="0" hidden="1">#REF!</definedName>
    <definedName name="BLPH20" hidden="1">#REF!</definedName>
    <definedName name="BLPH200" localSheetId="0" hidden="1">#REF!</definedName>
    <definedName name="BLPH200" hidden="1">#REF!</definedName>
    <definedName name="BLPH201" localSheetId="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localSheetId="0" hidden="1">#REF!</definedName>
    <definedName name="BLPH210" hidden="1">#REF!</definedName>
    <definedName name="BLPH211" localSheetId="0" hidden="1">#REF!</definedName>
    <definedName name="BLPH211" hidden="1">#REF!</definedName>
    <definedName name="BLPH212" localSheetId="0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#REF!</definedName>
    <definedName name="BLPH220" localSheetId="0" hidden="1">#REF!</definedName>
    <definedName name="BLPH220" hidden="1">#REF!</definedName>
    <definedName name="BLPH221" localSheetId="0" hidden="1">#REF!</definedName>
    <definedName name="BLPH221" hidden="1">#REF!</definedName>
    <definedName name="BLPH222" localSheetId="0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#REF!</definedName>
    <definedName name="BLPH230" localSheetId="0" hidden="1">#REF!</definedName>
    <definedName name="BLPH230" hidden="1">#REF!</definedName>
    <definedName name="BLPH231" localSheetId="0" hidden="1">#REF!</definedName>
    <definedName name="BLPH231" hidden="1">#REF!</definedName>
    <definedName name="BLPH232" localSheetId="0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#REF!</definedName>
    <definedName name="BLPH240" localSheetId="0" hidden="1">#REF!</definedName>
    <definedName name="BLPH240" hidden="1">#REF!</definedName>
    <definedName name="BLPH241" localSheetId="0" hidden="1">#REF!</definedName>
    <definedName name="BLPH241" hidden="1">#REF!</definedName>
    <definedName name="BLPH242" localSheetId="0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#REF!</definedName>
    <definedName name="BLPH250" localSheetId="0" hidden="1">#REF!</definedName>
    <definedName name="BLPH250" hidden="1">#REF!</definedName>
    <definedName name="BLPH251" localSheetId="0" hidden="1">#REF!</definedName>
    <definedName name="BLPH251" hidden="1">#REF!</definedName>
    <definedName name="BLPH252" localSheetId="0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#REF!</definedName>
    <definedName name="BLPH260" localSheetId="0" hidden="1">#REF!</definedName>
    <definedName name="BLPH260" hidden="1">#REF!</definedName>
    <definedName name="BLPH261" localSheetId="0" hidden="1">#REF!</definedName>
    <definedName name="BLPH261" hidden="1">#REF!</definedName>
    <definedName name="BLPH262" localSheetId="0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#REF!</definedName>
    <definedName name="BLPH270" localSheetId="0" hidden="1">#REF!</definedName>
    <definedName name="BLPH270" hidden="1">#REF!</definedName>
    <definedName name="BLPH271" localSheetId="0" hidden="1">#REF!</definedName>
    <definedName name="BLPH271" hidden="1">#REF!</definedName>
    <definedName name="BLPH272" localSheetId="0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#REF!</definedName>
    <definedName name="BLPH280" localSheetId="0" hidden="1">#REF!</definedName>
    <definedName name="BLPH280" hidden="1">#REF!</definedName>
    <definedName name="BLPH281" localSheetId="0" hidden="1">#REF!</definedName>
    <definedName name="BLPH281" hidden="1">#REF!</definedName>
    <definedName name="BLPH282" localSheetId="0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#REF!</definedName>
    <definedName name="BLPH290" localSheetId="0" hidden="1">#REF!</definedName>
    <definedName name="BLPH290" hidden="1">#REF!</definedName>
    <definedName name="BLPH291" localSheetId="0" hidden="1">#REF!</definedName>
    <definedName name="BLPH291" hidden="1">#REF!</definedName>
    <definedName name="BLPH292" localSheetId="0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#REF!</definedName>
    <definedName name="BLPH300" localSheetId="0" hidden="1">#REF!</definedName>
    <definedName name="BLPH300" hidden="1">#REF!</definedName>
    <definedName name="BLPH301" localSheetId="0" hidden="1">#REF!</definedName>
    <definedName name="BLPH301" hidden="1">#REF!</definedName>
    <definedName name="BLPH302" localSheetId="0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#REF!</definedName>
    <definedName name="BLPH310" localSheetId="0" hidden="1">#REF!</definedName>
    <definedName name="BLPH310" hidden="1">#REF!</definedName>
    <definedName name="BLPH311" localSheetId="0" hidden="1">#REF!</definedName>
    <definedName name="BLPH311" hidden="1">#REF!</definedName>
    <definedName name="BLPH312" localSheetId="0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#REF!</definedName>
    <definedName name="BLPH320" localSheetId="0" hidden="1">#REF!</definedName>
    <definedName name="BLPH320" hidden="1">#REF!</definedName>
    <definedName name="BLPH321" localSheetId="0" hidden="1">#REF!</definedName>
    <definedName name="BLPH321" hidden="1">#REF!</definedName>
    <definedName name="BLPH322" localSheetId="0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#REF!</definedName>
    <definedName name="BLPH330" localSheetId="0" hidden="1">#REF!</definedName>
    <definedName name="BLPH330" hidden="1">#REF!</definedName>
    <definedName name="BLPH331" localSheetId="0" hidden="1">#REF!</definedName>
    <definedName name="BLPH331" hidden="1">#REF!</definedName>
    <definedName name="BLPH332" localSheetId="0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#REF!</definedName>
    <definedName name="BLPH340" localSheetId="0" hidden="1">#REF!</definedName>
    <definedName name="BLPH340" hidden="1">#REF!</definedName>
    <definedName name="BLPH341" localSheetId="0" hidden="1">#REF!</definedName>
    <definedName name="BLPH341" hidden="1">#REF!</definedName>
    <definedName name="BLPH342" localSheetId="0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#REF!</definedName>
    <definedName name="BLPH350" localSheetId="0" hidden="1">#REF!</definedName>
    <definedName name="BLPH350" hidden="1">#REF!</definedName>
    <definedName name="BLPH351" localSheetId="0" hidden="1">#REF!</definedName>
    <definedName name="BLPH351" hidden="1">#REF!</definedName>
    <definedName name="BLPH352" localSheetId="0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Cwvu.CapersView." hidden="1">#REF!</definedName>
    <definedName name="Cwvu.Japan_Capers_Ed_Pub." hidden="1">#REF!</definedName>
    <definedName name="DecimalPlaces">0.01</definedName>
    <definedName name="f" localSheetId="0" hidden="1">{"'PRODUCTIONCOST SHEET'!$B$3:$G$48"}</definedName>
    <definedName name="f" hidden="1">{"'PRODUCTIONCOST SHEET'!$B$3:$G$48"}</definedName>
    <definedName name="ff" localSheetId="0" hidden="1">{#N/A,#N/A,FALSE,"PRJCTED MNTHLY QTY's"}</definedName>
    <definedName name="ff" hidden="1">{#N/A,#N/A,FALSE,"PRJCTED MNTHLY QTY's"}</definedName>
    <definedName name="fffff" localSheetId="0" hidden="1">{#N/A,#N/A,FALSE,"PRJCTED QTRLY QTY's"}</definedName>
    <definedName name="fffff" hidden="1">{#N/A,#N/A,FALSE,"PRJCTED QTRLY QTY's"}</definedName>
    <definedName name="gjk" localSheetId="0" hidden="1">{#N/A,#N/A,FALSE,"DI 2 YEAR MASTER SCHEDULE"}</definedName>
    <definedName name="gjk" hidden="1">{#N/A,#N/A,FALSE,"DI 2 YEAR MASTER SCHEDULE"}</definedName>
    <definedName name="gwge" hidden="1">#REF!</definedName>
    <definedName name="hh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h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TML_CodePage" hidden="1">1252</definedName>
    <definedName name="HTML_Control" localSheetId="0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"06/22/2018 13:52:39"</definedName>
    <definedName name="IQ_QTD" hidden="1">750000</definedName>
    <definedName name="IQ_TODAY" hidden="1">0</definedName>
    <definedName name="IQ_YTDMONTH" hidden="1">130000</definedName>
    <definedName name="l" localSheetId="0" hidden="1">{#N/A,#N/A,FALSE,"DI 2 YEAR MASTER SCHEDULE"}</definedName>
    <definedName name="l" hidden="1">{#N/A,#N/A,FALSE,"DI 2 YEAR MASTER SCHEDULE"}</definedName>
    <definedName name="ListOffset" hidden="1">1</definedName>
    <definedName name="lkl" localSheetId="0" hidden="1">{#N/A,#N/A,FALSE,"DI 2 YEAR MASTER SCHEDULE"}</definedName>
    <definedName name="lkl" hidden="1">{#N/A,#N/A,FALSE,"DI 2 YEAR MASTER SCHEDULE"}</definedName>
    <definedName name="mm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mm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mmm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nn" localSheetId="0" hidden="1">{#N/A,#N/A,FALSE,"PRJCTED QTRLY $'s"}</definedName>
    <definedName name="nn" hidden="1">{#N/A,#N/A,FALSE,"PRJCTED QTRLY $'s"}</definedName>
    <definedName name="Pal_Workbook_GUID" hidden="1">"LJ9YVKRJVQ1A1KNUG7XIT5A9"</definedName>
    <definedName name="qs" localSheetId="0" hidden="1">{#N/A,#N/A,FALSE,"PRJCTED MNTHLY QTY's"}</definedName>
    <definedName name="qs" hidden="1">{#N/A,#N/A,FALSE,"PRJCTED MNTHLY QTY's"}</definedName>
    <definedName name="ReOpenerOutput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"$K$45"</definedName>
    <definedName name="RiskSelectedNameCell1" hidden="1">"$H$45"</definedName>
    <definedName name="RiskSelectedNameCell2" hidden="1">"$D$19"</definedName>
    <definedName name="RiskShowRiskWindowAtEndOfSimulation">TRUE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hidden="1">#REF!</definedName>
    <definedName name="Rwvu.Japan_Capers_Ed_Pub.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wvu.CapersView." hidden="1">#REF!</definedName>
    <definedName name="Swvu.Japan_Capers_Ed_Pub." localSheetId="0" hidden="1">#REF!</definedName>
    <definedName name="Swvu.Japan_Capers_Ed_Pub." hidden="1">#REF!</definedName>
    <definedName name="Swvu.KJP_CC." localSheetId="0" hidden="1">#REF!</definedName>
    <definedName name="Swvu.KJP_CC." hidden="1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u" localSheetId="0" hidden="1">{#VALUE!,#N/A,FALSE,0}</definedName>
    <definedName name="u" hidden="1">{#VALUE!,#N/A,FALSE,0}</definedName>
    <definedName name="UAG" localSheetId="0" hidden="1">{#N/A,#N/A,FALSE,"DI 2 YEAR MASTER SCHEDULE"}</definedName>
    <definedName name="UAG" hidden="1">{#N/A,#N/A,FALSE,"DI 2 YEAR MASTER SCHEDULE"}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" localSheetId="0" hidden="1">{"Japan_Capers_Ed_Pub",#N/A,FALSE,"DI 2 YEAR MASTER SCHEDULE"}</definedName>
    <definedName name="v" hidden="1">{"Japan_Capers_Ed_Pub",#N/A,FALSE,"DI 2 YEAR MASTER SCHEDULE"}</definedName>
    <definedName name="wrn.CapersPlotter." localSheetId="0" hidden="1">{#N/A,#N/A,FALSE,"DI 2 YEAR MASTER SCHEDULE"}</definedName>
    <definedName name="wrn.CapersPlotter." hidden="1">{#N/A,#N/A,FALSE,"DI 2 YEAR MASTER SCHEDULE"}</definedName>
    <definedName name="wrn.Edutainment._.Priority._.List." localSheetId="0" hidden="1">{#N/A,#N/A,FALSE,"DI 2 YEAR MASTER SCHEDULE"}</definedName>
    <definedName name="wrn.Edutainment._.Priority._.List." hidden="1">{#N/A,#N/A,FALSE,"DI 2 YEAR MASTER SCHEDULE"}</definedName>
    <definedName name="wrn.Japan_Capers_Ed._.Pub." localSheetId="0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0" hidden="1">{#N/A,#N/A,FALSE,"DI 2 YEAR MASTER SCHEDULE"}</definedName>
    <definedName name="wrn.Priority._.list." hidden="1">{#N/A,#N/A,FALSE,"DI 2 YEAR MASTER SCHEDULE"}</definedName>
    <definedName name="wrn.Prjcted._.Mnthly._.Qtys." localSheetId="0" hidden="1">{#N/A,#N/A,FALSE,"PRJCTED MNTHLY QTY's"}</definedName>
    <definedName name="wrn.Prjcted._.Mnthly._.Qtys." hidden="1">{#N/A,#N/A,FALSE,"PRJCTED MNTHLY QTY's"}</definedName>
    <definedName name="wrn.Prjcted._.Qtrly._.Dollars." localSheetId="0" hidden="1">{#N/A,#N/A,FALSE,"PRJCTED QTRLY $'s"}</definedName>
    <definedName name="wrn.Prjcted._.Qtrly._.Dollars." hidden="1">{#N/A,#N/A,FALSE,"PRJCTED QTRLY $'s"}</definedName>
    <definedName name="wrn.Prjcted._.Qtrly._.Qtys." localSheetId="0" hidden="1">{#N/A,#N/A,FALSE,"PRJCTED QTRLY QTY's"}</definedName>
    <definedName name="wrn.Prjcted._.Qtrly._.Qtys." hidden="1">{#N/A,#N/A,FALSE,"PRJCTED QTRLY QTY's"}</definedName>
    <definedName name="wvu.CapersView.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x" localSheetId="0" hidden="1">{#N/A,#N/A,FALSE,"DI 2 YEAR MASTER SCHEDULE"}</definedName>
    <definedName name="x" hidden="1">{#N/A,#N/A,FALSE,"DI 2 YEAR MASTER SCHEDULE"}</definedName>
    <definedName name="y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z" localSheetId="0" hidden="1">{#N/A,#N/A,FALSE,"DI 2 YEAR MASTER SCHEDULE"}</definedName>
    <definedName name="z" hidden="1">{#N/A,#N/A,FALSE,"DI 2 YEAR MASTER SCHEDULE"}</definedName>
    <definedName name="Z_9A428CE1_B4D9_11D0_A8AA_0000C071AEE7_.wvu.Cols" hidden="1">#REF!,#REF!</definedName>
    <definedName name="Z_9A428CE1_B4D9_11D0_A8AA_0000C071AEE7_.wvu.PrintArea" localSheetId="0" hidden="1">#REF!</definedName>
    <definedName name="Z_9A428CE1_B4D9_11D0_A8AA_0000C071AEE7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3" i="1" l="1"/>
  <c r="T53" i="1"/>
  <c r="V52" i="1"/>
  <c r="T52" i="1"/>
  <c r="Z51" i="1"/>
  <c r="AA51" i="1" s="1"/>
  <c r="AB51" i="1" s="1"/>
  <c r="V51" i="1"/>
  <c r="T51" i="1"/>
  <c r="V50" i="1"/>
  <c r="Z50" i="1" s="1"/>
  <c r="AA50" i="1" s="1"/>
  <c r="AB50" i="1" s="1"/>
  <c r="T50" i="1"/>
  <c r="V49" i="1"/>
  <c r="Z49" i="1" s="1"/>
  <c r="AA49" i="1" s="1"/>
  <c r="AB49" i="1" s="1"/>
  <c r="T49" i="1"/>
  <c r="V48" i="1"/>
  <c r="T48" i="1"/>
  <c r="V47" i="1"/>
  <c r="Z47" i="1" s="1"/>
  <c r="AA47" i="1" s="1"/>
  <c r="AB47" i="1" s="1"/>
  <c r="T47" i="1"/>
  <c r="V46" i="1"/>
  <c r="T46" i="1"/>
  <c r="V45" i="1"/>
  <c r="Z45" i="1" s="1"/>
  <c r="T45" i="1"/>
  <c r="Z38" i="1"/>
  <c r="V38" i="1"/>
  <c r="T38" i="1"/>
  <c r="V37" i="1"/>
  <c r="T37" i="1"/>
  <c r="V36" i="1"/>
  <c r="Z36" i="1" s="1"/>
  <c r="T36" i="1"/>
  <c r="V35" i="1"/>
  <c r="T35" i="1"/>
  <c r="V34" i="1"/>
  <c r="T34" i="1"/>
  <c r="Z33" i="1"/>
  <c r="AA33" i="1" s="1"/>
  <c r="AB33" i="1" s="1"/>
  <c r="V33" i="1"/>
  <c r="T33" i="1"/>
  <c r="V32" i="1"/>
  <c r="Z32" i="1" s="1"/>
  <c r="T32" i="1"/>
  <c r="V31" i="1"/>
  <c r="Z31" i="1" s="1"/>
  <c r="AA31" i="1" s="1"/>
  <c r="AB31" i="1" s="1"/>
  <c r="T31" i="1"/>
  <c r="V30" i="1"/>
  <c r="T30" i="1"/>
  <c r="V29" i="1"/>
  <c r="T29" i="1"/>
  <c r="V23" i="1"/>
  <c r="Z23" i="1" s="1"/>
  <c r="AA23" i="1" s="1"/>
  <c r="AB23" i="1" s="1"/>
  <c r="T23" i="1"/>
  <c r="V22" i="1"/>
  <c r="Z22" i="1" s="1"/>
  <c r="T22" i="1"/>
  <c r="V21" i="1"/>
  <c r="Z21" i="1" s="1"/>
  <c r="AA21" i="1" s="1"/>
  <c r="AB21" i="1" s="1"/>
  <c r="X21" i="1" s="1"/>
  <c r="T21" i="1"/>
  <c r="V20" i="1"/>
  <c r="T20" i="1"/>
  <c r="V19" i="1"/>
  <c r="Z19" i="1" s="1"/>
  <c r="T19" i="1"/>
  <c r="V18" i="1"/>
  <c r="Z18" i="1" s="1"/>
  <c r="AA18" i="1" s="1"/>
  <c r="AB18" i="1" s="1"/>
  <c r="T18" i="1"/>
  <c r="V17" i="1"/>
  <c r="T17" i="1"/>
  <c r="V16" i="1"/>
  <c r="Z16" i="1" s="1"/>
  <c r="AA16" i="1" s="1"/>
  <c r="AB16" i="1" s="1"/>
  <c r="T16" i="1"/>
  <c r="A3" i="1"/>
  <c r="A2" i="1"/>
  <c r="AA22" i="1" l="1"/>
  <c r="AB22" i="1" s="1"/>
  <c r="W22" i="1" s="1"/>
  <c r="W38" i="1"/>
  <c r="AA45" i="1"/>
  <c r="AB45" i="1" s="1"/>
  <c r="W45" i="1" s="1"/>
  <c r="AA19" i="1"/>
  <c r="AB19" i="1" s="1"/>
  <c r="W19" i="1" s="1"/>
  <c r="AA36" i="1"/>
  <c r="AB36" i="1" s="1"/>
  <c r="AA32" i="1"/>
  <c r="AB32" i="1" s="1"/>
  <c r="W32" i="1" s="1"/>
  <c r="AA38" i="1"/>
  <c r="AB38" i="1" s="1"/>
  <c r="X38" i="1" s="1"/>
  <c r="W16" i="1"/>
  <c r="X16" i="1"/>
  <c r="X49" i="1"/>
  <c r="W49" i="1"/>
  <c r="X17" i="1"/>
  <c r="X33" i="1"/>
  <c r="W33" i="1"/>
  <c r="W37" i="1"/>
  <c r="X51" i="1"/>
  <c r="W51" i="1"/>
  <c r="X30" i="1"/>
  <c r="W21" i="1"/>
  <c r="X31" i="1"/>
  <c r="W31" i="1"/>
  <c r="W18" i="1"/>
  <c r="X23" i="1"/>
  <c r="Z46" i="1"/>
  <c r="AA46" i="1" s="1"/>
  <c r="AB46" i="1" s="1"/>
  <c r="X46" i="1" s="1"/>
  <c r="W20" i="1"/>
  <c r="Z35" i="1"/>
  <c r="AA35" i="1" s="1"/>
  <c r="AB35" i="1" s="1"/>
  <c r="W35" i="1" s="1"/>
  <c r="Z53" i="1"/>
  <c r="AA53" i="1" s="1"/>
  <c r="AB53" i="1" s="1"/>
  <c r="W53" i="1" s="1"/>
  <c r="Z48" i="1"/>
  <c r="AA48" i="1" s="1"/>
  <c r="AB48" i="1" s="1"/>
  <c r="W48" i="1" s="1"/>
  <c r="W50" i="1"/>
  <c r="Z17" i="1"/>
  <c r="AA17" i="1" s="1"/>
  <c r="AB17" i="1" s="1"/>
  <c r="W17" i="1" s="1"/>
  <c r="Z34" i="1"/>
  <c r="AA34" i="1" s="1"/>
  <c r="AB34" i="1" s="1"/>
  <c r="X34" i="1" s="1"/>
  <c r="W36" i="1"/>
  <c r="X47" i="1"/>
  <c r="Z52" i="1"/>
  <c r="AA52" i="1" s="1"/>
  <c r="AB52" i="1" s="1"/>
  <c r="X52" i="1" s="1"/>
  <c r="W30" i="1"/>
  <c r="Z30" i="1"/>
  <c r="AA30" i="1" s="1"/>
  <c r="AB30" i="1" s="1"/>
  <c r="Z20" i="1"/>
  <c r="AA20" i="1" s="1"/>
  <c r="AB20" i="1" s="1"/>
  <c r="X20" i="1" s="1"/>
  <c r="X32" i="1"/>
  <c r="Z37" i="1"/>
  <c r="AA37" i="1" s="1"/>
  <c r="AB37" i="1" s="1"/>
  <c r="X37" i="1" s="1"/>
  <c r="X50" i="1"/>
  <c r="W47" i="1"/>
  <c r="Z29" i="1"/>
  <c r="AA29" i="1" s="1"/>
  <c r="AB29" i="1" s="1"/>
  <c r="W29" i="1" s="1"/>
  <c r="X36" i="1"/>
  <c r="W23" i="1"/>
  <c r="X18" i="1"/>
  <c r="X19" i="1" l="1"/>
  <c r="X45" i="1"/>
  <c r="X29" i="1"/>
  <c r="W52" i="1"/>
  <c r="X22" i="1"/>
  <c r="X48" i="1"/>
  <c r="W46" i="1"/>
  <c r="W34" i="1"/>
  <c r="X53" i="1"/>
  <c r="X35" i="1"/>
</calcChain>
</file>

<file path=xl/sharedStrings.xml><?xml version="1.0" encoding="utf-8"?>
<sst xmlns="http://schemas.openxmlformats.org/spreadsheetml/2006/main" count="132" uniqueCount="50">
  <si>
    <t>GD2 Regulatory Report Pack</t>
  </si>
  <si>
    <t>9.01 Customer Satisfaction</t>
  </si>
  <si>
    <t>Calculations</t>
  </si>
  <si>
    <t>Customer Satisfaction</t>
  </si>
  <si>
    <t>TIM</t>
  </si>
  <si>
    <t>Policy Area</t>
  </si>
  <si>
    <t>Policy Mechanism</t>
  </si>
  <si>
    <t>Type</t>
  </si>
  <si>
    <t>Sub-Type</t>
  </si>
  <si>
    <t>Unit</t>
  </si>
  <si>
    <t>Total</t>
  </si>
  <si>
    <t>Not stated</t>
  </si>
  <si>
    <t>Mean Score</t>
  </si>
  <si>
    <t>Upper 95% CI</t>
  </si>
  <si>
    <t>Lower 95% CI</t>
  </si>
  <si>
    <t>(x-mean)^2</t>
  </si>
  <si>
    <t>Standard deviation</t>
  </si>
  <si>
    <t>CI</t>
  </si>
  <si>
    <t>Planned Work Survey</t>
  </si>
  <si>
    <t xml:space="preserve">Number of customers expressing given level of satisfaction, by survey question </t>
  </si>
  <si>
    <t>ODI</t>
  </si>
  <si>
    <t>Planned Work</t>
  </si>
  <si>
    <t>Q1 Satisfaction with overall service provided</t>
  </si>
  <si>
    <t>Q2 Efforts to inform</t>
  </si>
  <si>
    <t>Q4 Speed of supply restoration</t>
  </si>
  <si>
    <t>Q6 Engineers were respectful</t>
  </si>
  <si>
    <t>Q7 Communication whilst work carried out</t>
  </si>
  <si>
    <t>Q8 Satisfaction with restoration of area period</t>
  </si>
  <si>
    <t>Q9 Professionalism of the team</t>
  </si>
  <si>
    <t>Q10 Ease to deal with</t>
  </si>
  <si>
    <t>Emergency Response and Repair Survey</t>
  </si>
  <si>
    <t>Number of customers expressing given level of satisfaction, by survey question (excluding telephone service)</t>
  </si>
  <si>
    <t>Emergency Response and Repair</t>
  </si>
  <si>
    <t>Q1 Overall satisfaction of service provided</t>
  </si>
  <si>
    <t>Q2 Safety advice from national gas emergency</t>
  </si>
  <si>
    <t>Q3 Informed about gas emergency process</t>
  </si>
  <si>
    <t>Q5 Communication whilst supply interrupted</t>
  </si>
  <si>
    <t>Q7 Satisfaction with restoration of area period</t>
  </si>
  <si>
    <t>Q8 Professionalism of the workforce</t>
  </si>
  <si>
    <t>Q9 Safe and reassured</t>
  </si>
  <si>
    <t>Connections Survey</t>
  </si>
  <si>
    <t>Number of customers expressing given level of satisfaction, by survey question</t>
  </si>
  <si>
    <t>Connections</t>
  </si>
  <si>
    <t>Q1 Overall satisfaction with service provided</t>
  </si>
  <si>
    <t>Q3 Application process and clarity of forms</t>
  </si>
  <si>
    <t>Q4 Time taken to provide quotation</t>
  </si>
  <si>
    <t>Q5 Date to complete work</t>
  </si>
  <si>
    <t>Q6 Professionalism of the workforce</t>
  </si>
  <si>
    <t>Q7 Engineers were respectful</t>
  </si>
  <si>
    <t>Q9 Quality of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</si>
</sst>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name val="CG Omega"/>
    </font>
    <font>
      <b/>
      <sz val="20"/>
      <name val="CG Omega"/>
      <family val="2"/>
    </font>
    <font>
      <sz val="10"/>
      <color theme="1"/>
      <name val="Verdana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G Omeg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color indexed="12"/>
      <name val="Verdana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8" fillId="0" borderId="0"/>
    <xf numFmtId="0" fontId="1" fillId="0" borderId="0"/>
    <xf numFmtId="0" fontId="3" fillId="6" borderId="0" applyNumberFormat="0" applyBorder="0" applyAlignment="0" applyProtection="0"/>
    <xf numFmtId="0" fontId="6" fillId="0" borderId="0"/>
  </cellStyleXfs>
  <cellXfs count="44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2" applyFont="1" applyFill="1"/>
    <xf numFmtId="0" fontId="0" fillId="2" borderId="0" xfId="2" applyFont="1" applyFill="1"/>
    <xf numFmtId="0" fontId="2" fillId="2" borderId="0" xfId="2" applyFont="1" applyFill="1" applyAlignment="1">
      <alignment horizontal="left"/>
    </xf>
    <xf numFmtId="0" fontId="2" fillId="2" borderId="1" xfId="2" applyFont="1" applyFill="1" applyBorder="1" applyAlignment="1">
      <alignment horizontal="left"/>
    </xf>
    <xf numFmtId="0" fontId="2" fillId="2" borderId="1" xfId="2" applyFont="1" applyFill="1" applyBorder="1"/>
    <xf numFmtId="0" fontId="0" fillId="2" borderId="1" xfId="2" applyFont="1" applyFill="1" applyBorder="1"/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 vertical="center"/>
    </xf>
    <xf numFmtId="164" fontId="7" fillId="0" borderId="0" xfId="4" applyNumberFormat="1" applyFont="1" applyAlignment="1">
      <alignment horizontal="left"/>
    </xf>
    <xf numFmtId="0" fontId="5" fillId="0" borderId="0" xfId="3" applyFont="1" applyAlignment="1">
      <alignment horizontal="left"/>
    </xf>
    <xf numFmtId="0" fontId="9" fillId="0" borderId="0" xfId="5" applyFont="1"/>
    <xf numFmtId="0" fontId="10" fillId="0" borderId="0" xfId="5" applyFont="1"/>
    <xf numFmtId="0" fontId="11" fillId="0" borderId="0" xfId="6" applyFont="1" applyAlignment="1">
      <alignment horizontal="left"/>
    </xf>
    <xf numFmtId="0" fontId="11" fillId="3" borderId="0" xfId="6" applyFont="1" applyFill="1"/>
    <xf numFmtId="0" fontId="12" fillId="3" borderId="0" xfId="6" applyFont="1" applyFill="1"/>
    <xf numFmtId="0" fontId="13" fillId="0" borderId="0" xfId="3" applyFont="1" applyAlignment="1">
      <alignment vertical="center"/>
    </xf>
    <xf numFmtId="0" fontId="4" fillId="0" borderId="0" xfId="3" applyFont="1"/>
    <xf numFmtId="0" fontId="13" fillId="0" borderId="0" xfId="3" applyFont="1" applyAlignment="1">
      <alignment horizontal="left" vertical="center"/>
    </xf>
    <xf numFmtId="1" fontId="7" fillId="0" borderId="0" xfId="4" applyNumberFormat="1" applyFont="1" applyAlignment="1">
      <alignment horizontal="left"/>
    </xf>
    <xf numFmtId="1" fontId="5" fillId="0" borderId="0" xfId="3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2" xfId="5" applyFont="1" applyBorder="1"/>
    <xf numFmtId="0" fontId="10" fillId="0" borderId="2" xfId="5" applyFont="1" applyBorder="1" applyAlignment="1">
      <alignment wrapText="1"/>
    </xf>
    <xf numFmtId="0" fontId="12" fillId="4" borderId="0" xfId="6" applyFont="1" applyFill="1" applyAlignment="1">
      <alignment vertical="center"/>
    </xf>
    <xf numFmtId="0" fontId="11" fillId="0" borderId="0" xfId="6" applyFont="1"/>
    <xf numFmtId="0" fontId="14" fillId="0" borderId="0" xfId="5" applyFont="1"/>
    <xf numFmtId="0" fontId="15" fillId="5" borderId="0" xfId="6" applyFont="1" applyFill="1"/>
    <xf numFmtId="0" fontId="11" fillId="5" borderId="0" xfId="6" applyFont="1" applyFill="1"/>
    <xf numFmtId="0" fontId="5" fillId="0" borderId="0" xfId="3" applyFont="1" applyAlignment="1">
      <alignment vertical="center"/>
    </xf>
    <xf numFmtId="164" fontId="11" fillId="0" borderId="0" xfId="4" applyNumberFormat="1" applyFont="1"/>
    <xf numFmtId="1" fontId="11" fillId="0" borderId="0" xfId="5" applyNumberFormat="1" applyFont="1" applyAlignment="1">
      <alignment horizontal="left"/>
    </xf>
    <xf numFmtId="0" fontId="11" fillId="0" borderId="0" xfId="5" applyFont="1" applyAlignment="1">
      <alignment horizontal="left"/>
    </xf>
    <xf numFmtId="0" fontId="4" fillId="6" borderId="2" xfId="7" applyFont="1" applyBorder="1"/>
    <xf numFmtId="0" fontId="4" fillId="7" borderId="2" xfId="7" applyFont="1" applyFill="1" applyBorder="1"/>
    <xf numFmtId="164" fontId="10" fillId="7" borderId="2" xfId="5" applyNumberFormat="1" applyFont="1" applyFill="1" applyBorder="1" applyAlignment="1">
      <alignment horizontal="center"/>
    </xf>
    <xf numFmtId="164" fontId="9" fillId="7" borderId="2" xfId="5" applyNumberFormat="1" applyFont="1" applyFill="1" applyBorder="1" applyAlignment="1">
      <alignment horizontal="center"/>
    </xf>
    <xf numFmtId="2" fontId="9" fillId="7" borderId="2" xfId="5" applyNumberFormat="1" applyFont="1" applyFill="1" applyBorder="1"/>
    <xf numFmtId="0" fontId="11" fillId="0" borderId="0" xfId="8" applyFont="1" applyAlignment="1">
      <alignment horizontal="left" vertical="center"/>
    </xf>
    <xf numFmtId="0" fontId="4" fillId="0" borderId="0" xfId="3" applyFont="1" applyAlignment="1">
      <alignment vertical="center"/>
    </xf>
    <xf numFmtId="1" fontId="11" fillId="0" borderId="0" xfId="4" applyNumberFormat="1" applyFont="1"/>
    <xf numFmtId="14" fontId="11" fillId="3" borderId="0" xfId="6" applyNumberFormat="1" applyFont="1" applyFill="1"/>
    <xf numFmtId="0" fontId="13" fillId="6" borderId="2" xfId="7" applyFont="1" applyBorder="1"/>
  </cellXfs>
  <cellStyles count="9">
    <cellStyle name="=C:\WINNT\SYSTEM32\COMMAND.COM" xfId="2" xr:uid="{7AD37A8E-248F-46DB-B456-6DE05A6F4ABB}"/>
    <cellStyle name="Normal" xfId="0" builtinId="0"/>
    <cellStyle name="Normal 2 3 85" xfId="5" xr:uid="{1100B15A-F355-4B16-B2D4-20320CF20F47}"/>
    <cellStyle name="Normal 4 2" xfId="6" xr:uid="{F020A61B-1DAD-4801-B52F-3D1BC189C16A}"/>
    <cellStyle name="Normal 58 4 3 5" xfId="3" xr:uid="{85E8FB69-6591-4731-AF9E-55F748F97731}"/>
    <cellStyle name="Normal 7" xfId="1" xr:uid="{C236349D-8478-435F-87A6-E7C767A93F96}"/>
    <cellStyle name="Normal_BPQ template v1 from NGT 22 June" xfId="4" xr:uid="{B89CE96B-F7A2-4E55-B310-3FB260067290}"/>
    <cellStyle name="Normal_KE2067  Engineering Opex BPQ" xfId="8" xr:uid="{B02F23B6-222A-4EA9-B73B-C2F2DECEDCC0}"/>
    <cellStyle name="User Input" xfId="7" xr:uid="{B84A5CED-8C09-4B2F-BF41-1B639B021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IIO-GD2%20Reporting\2024-25%20Actual%20Results\9.%20ODI\9.01%20-%20Customer%20Satisfaction\RIIO-GD2%20Regulatory%20Reporting%20Pack%20version%201.19.xlsx" TargetMode="External"/><Relationship Id="rId1" Type="http://schemas.openxmlformats.org/officeDocument/2006/relationships/externalLinkPath" Target="file:///S:\RIIO-GD2%20Reporting\2024-25%20Actual%20Results\9.%20ODI\9.01%20-%20Customer%20Satisfaction\RIIO-GD2%20Regulatory%20Reporting%20Pack%20version%201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Lists"/>
      <sheetName val="ChangesLog"/>
      <sheetName val="UniversalData"/>
      <sheetName val="1.01 Summary_Totex"/>
      <sheetName val="1.01a Allowance"/>
      <sheetName val="1.01b MultiActivityVar RPEs"/>
      <sheetName val="1.01c MultiActivityVar No RPEs"/>
      <sheetName val="1.02 Summary_PCFM"/>
      <sheetName val="1.03 Summary_MEAV"/>
      <sheetName val="1.04 Summary_Reliability"/>
      <sheetName val="1.05 Summary_Workload "/>
      <sheetName val="1.06 Summary_PerfSnapshot"/>
      <sheetName val="1.07 Forecast Costs"/>
      <sheetName val="License Values Data Table"/>
      <sheetName val="2.01 Revenue - PCDs"/>
      <sheetName val="2.02 Revenue - Volume Drivers"/>
      <sheetName val="2.03 Revenue - Re-openers"/>
      <sheetName val="2.04 Revenue-Pass-through costs"/>
      <sheetName val="2.05 Revenue - ODI"/>
      <sheetName val="2.06 Revenue - ORA"/>
      <sheetName val="2.07 Revenue-TaxPoolTotex Alloc"/>
      <sheetName val="2.08 Revenue - Recovered Rev"/>
      <sheetName val="2.09 Revenue -DRS Revenue"/>
      <sheetName val="3.01 Revenue_Interface"/>
      <sheetName val="3.02 NARM_Interface"/>
      <sheetName val="4.01 OpexCostMatrix"/>
      <sheetName val="4.02 BSAllocations"/>
      <sheetName val="4.03 Training_Apprentices"/>
      <sheetName val="4.04 Maintenance"/>
      <sheetName val="4.05 LPGasholders"/>
      <sheetName val="4.06 LandRemediation"/>
      <sheetName val="4.07 Shrinkage "/>
      <sheetName val="4.08 GasTheft"/>
      <sheetName val="4.09 TDPWI"/>
      <sheetName val="4.10 TDPWI_Restoration"/>
      <sheetName val="4.11 TDPWI_Recovery - NA"/>
      <sheetName val="4.12 Streetworks "/>
      <sheetName val="4.13 Streetwks_scheme- NA"/>
      <sheetName val="4.14 SmartMetering"/>
      <sheetName val="4.15_SIU"/>
      <sheetName val="4.16 FTE"/>
      <sheetName val="4.17 DRS"/>
      <sheetName val="5.01 LTSStorageEntry"/>
      <sheetName val="5.02 Reinforcement"/>
      <sheetName val="5.03 Reinforcement Projs &gt;£0.5m"/>
      <sheetName val="5.04 Governors"/>
      <sheetName val="5.05 Connections"/>
      <sheetName val="5.06 OtherCapex"/>
      <sheetName val="5.07 OtherCapex Projects &gt;£0.5m"/>
      <sheetName val="5.08 Vehicles"/>
      <sheetName val="5.09 Cyber"/>
      <sheetName val="5.10 Physical Security"/>
      <sheetName val="6.01 RepexContributions"/>
      <sheetName val="6.02 MainsTier_1"/>
      <sheetName val="6.03 MainsTier_2A"/>
      <sheetName val="6.04 MainsTier_2B"/>
      <sheetName val="6.05 MainsTier_3"/>
      <sheetName val="6.06 MainsTier_Other"/>
      <sheetName val="6.07 MainsDiversions"/>
      <sheetName val="6.08 MainsDecom"/>
      <sheetName val="6.09 RepexServices"/>
      <sheetName val="6.10 IronStubs"/>
      <sheetName val="6.11 RoboticIntervention"/>
      <sheetName val="6.12 Risers"/>
      <sheetName val="6.13 DynamicGrowth"/>
      <sheetName val="7.01 Analysis_RPT"/>
      <sheetName val="8.01 LTS&amp;Entry"/>
      <sheetName val="8.02 Capacity&amp;Storage"/>
      <sheetName val="8.03 DistributionNetwork"/>
      <sheetName val="8.04 Capacity&amp;Demand"/>
      <sheetName val="8.05 CapacityOutput "/>
      <sheetName val="9.01 ODI_CustomerSatisfaction"/>
      <sheetName val="9.02 ODI_CustomerComplaints"/>
      <sheetName val="9.03 ODI_Interruption"/>
      <sheetName val="9.04 Maj_Interrupt"/>
      <sheetName val="9.05 ODI_CollStreetworks"/>
      <sheetName val="9.06 ODI_CO_Awareness"/>
      <sheetName val="10.01 PCD_PWF"/>
      <sheetName val="10.02 PCD_RPM"/>
      <sheetName val="10.03 PCD_GasEscape"/>
      <sheetName val="10.04 PCD_IPR"/>
      <sheetName val="10.05 PCD_London_M_P"/>
      <sheetName val="10.06 BioMet_Imp_Acc"/>
      <sheetName val="11.01 Other_Dist_Gas_Connection"/>
      <sheetName val="11.02 Responding to calls"/>
      <sheetName val="11.03 Other_CommunityFund -NA"/>
      <sheetName val="11.04 Other_V&amp;CMA "/>
      <sheetName val="11.05 Other_Re-openerPipeline"/>
      <sheetName val="11.05a Other_Re-opener Appendix"/>
      <sheetName val="11.06 Other_EnvironmentBCF"/>
      <sheetName val="11.07 Other_Envir_Other"/>
      <sheetName val="11.08 Other_NGNCompletedJobs"/>
      <sheetName val="11.09 Other_NetZero_Dev"/>
      <sheetName val="11.10 Other_HRB_Plans"/>
      <sheetName val="11.11 Other_PREReports&amp;Repairs"/>
      <sheetName val="11.12 Other_ Safety"/>
      <sheetName val="11.13 Other_ Covid_impact"/>
      <sheetName val="12.01 GSoP"/>
      <sheetName val="12.02 Licence_Condition10"/>
      <sheetName val="13.01 Innovation_NIA"/>
      <sheetName val="13.02 Innovation_NIC - NA"/>
      <sheetName val="13.03 Innovation_CNIA"/>
      <sheetName val="13.04 Innovation_SIF"/>
    </sheetNames>
    <sheetDataSet>
      <sheetData sheetId="0">
        <row r="13">
          <cell r="E13" t="str">
            <v xml:space="preserve">Wales &amp; West Utilities </v>
          </cell>
        </row>
        <row r="15">
          <cell r="E15">
            <v>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2BA3-D13E-4A0A-B714-91959EE81680}">
  <sheetPr>
    <tabColor rgb="FF000000"/>
    <pageSetUpPr autoPageBreaks="0"/>
  </sheetPr>
  <dimension ref="A1:CG54"/>
  <sheetViews>
    <sheetView tabSelected="1" zoomScale="70" zoomScaleNormal="70" workbookViewId="0">
      <pane ySplit="8" topLeftCell="A9" activePane="bottomLeft" state="frozen"/>
      <selection pane="bottomLeft" activeCell="A4" sqref="A4"/>
      <selection activeCell="G59" sqref="G59"/>
    </sheetView>
  </sheetViews>
  <sheetFormatPr defaultColWidth="0" defaultRowHeight="14.1"/>
  <cols>
    <col min="1" max="1" width="14.42578125" style="26" customWidth="1"/>
    <col min="2" max="2" width="2.42578125" style="26" customWidth="1"/>
    <col min="3" max="3" width="1.5703125" style="26" customWidth="1"/>
    <col min="4" max="4" width="5.42578125" style="26" bestFit="1" customWidth="1"/>
    <col min="5" max="5" width="23.42578125" style="26" customWidth="1"/>
    <col min="6" max="6" width="20.5703125" style="26" bestFit="1" customWidth="1"/>
    <col min="7" max="7" width="35" style="26" customWidth="1"/>
    <col min="8" max="8" width="11.5703125" style="26" bestFit="1" customWidth="1"/>
    <col min="9" max="9" width="47.42578125" style="26" customWidth="1"/>
    <col min="10" max="19" width="8.5703125" style="26" customWidth="1"/>
    <col min="20" max="21" width="12.5703125" style="26" customWidth="1"/>
    <col min="22" max="22" width="11.42578125" style="26" customWidth="1"/>
    <col min="23" max="24" width="11.5703125" style="26" customWidth="1"/>
    <col min="25" max="25" width="4.42578125" style="26" customWidth="1"/>
    <col min="26" max="26" width="14.5703125" style="26" bestFit="1" customWidth="1"/>
    <col min="27" max="27" width="12.5703125" style="26" customWidth="1"/>
    <col min="28" max="28" width="11.5703125" style="26" customWidth="1"/>
    <col min="29" max="29" width="14.5703125" style="26" customWidth="1"/>
    <col min="30" max="31" width="9.42578125" style="26" customWidth="1"/>
    <col min="32" max="32" width="21.5703125" style="26" bestFit="1" customWidth="1"/>
    <col min="33" max="33" width="12.42578125" style="26" customWidth="1"/>
    <col min="34" max="34" width="17.42578125" style="26" customWidth="1"/>
    <col min="35" max="44" width="1.42578125" style="26" hidden="1" customWidth="1"/>
    <col min="45" max="50" width="1.5703125" style="26" hidden="1" customWidth="1"/>
    <col min="51" max="68" width="19.42578125" style="26" hidden="1" customWidth="1"/>
    <col min="69" max="79" width="14.42578125" style="26" hidden="1" customWidth="1"/>
    <col min="80" max="85" width="19.42578125" style="26" hidden="1" customWidth="1"/>
    <col min="86" max="16384" width="14.42578125" style="26" hidden="1"/>
  </cols>
  <sheetData>
    <row r="1" spans="1:28" s="3" customFormat="1" ht="24.95">
      <c r="A1" s="1" t="s">
        <v>0</v>
      </c>
      <c r="B1" s="2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8" s="3" customFormat="1" ht="24.95">
      <c r="A2" s="4" t="str">
        <f>[1]Cover!$E$13</f>
        <v xml:space="preserve">Wales &amp; West Utilities </v>
      </c>
      <c r="B2" s="2"/>
    </row>
    <row r="3" spans="1:28" s="3" customFormat="1" ht="24.95">
      <c r="A3" s="4">
        <f>[1]Cover!$E$15</f>
        <v>2025</v>
      </c>
      <c r="B3" s="4"/>
      <c r="C3" s="4"/>
      <c r="D3" s="4"/>
    </row>
    <row r="4" spans="1:28" s="7" customFormat="1" ht="25.5" thickBot="1">
      <c r="A4" s="5" t="s">
        <v>1</v>
      </c>
      <c r="B4" s="6"/>
    </row>
    <row r="5" spans="1:28" s="14" customFormat="1" ht="15.6">
      <c r="A5" s="8"/>
      <c r="B5" s="9"/>
      <c r="C5" s="9"/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  <c r="W5" s="12"/>
      <c r="X5" s="12"/>
      <c r="Y5" s="12"/>
      <c r="Z5" s="13" t="s">
        <v>2</v>
      </c>
      <c r="AA5" s="12"/>
      <c r="AB5" s="12"/>
    </row>
    <row r="6" spans="1:28" s="15" customFormat="1" ht="18">
      <c r="B6" s="16" t="s">
        <v>3</v>
      </c>
    </row>
    <row r="7" spans="1:28" s="17" customFormat="1">
      <c r="P7" s="18"/>
      <c r="Q7" s="18"/>
      <c r="R7" s="18"/>
      <c r="S7" s="18"/>
      <c r="T7" s="18"/>
      <c r="U7" s="18"/>
      <c r="V7" s="19"/>
      <c r="W7" s="19"/>
      <c r="X7" s="19"/>
      <c r="Y7" s="19"/>
      <c r="Z7" s="19"/>
      <c r="AA7" s="19"/>
      <c r="AB7" s="19"/>
    </row>
    <row r="8" spans="1:28" s="14" customFormat="1" ht="27.6">
      <c r="A8" s="8"/>
      <c r="B8" s="9"/>
      <c r="C8" s="9"/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  <c r="J8" s="20">
        <v>1</v>
      </c>
      <c r="K8" s="20">
        <v>2</v>
      </c>
      <c r="L8" s="20">
        <v>3</v>
      </c>
      <c r="M8" s="20">
        <v>4</v>
      </c>
      <c r="N8" s="20">
        <v>5</v>
      </c>
      <c r="O8" s="20">
        <v>6</v>
      </c>
      <c r="P8" s="21">
        <v>7</v>
      </c>
      <c r="Q8" s="21">
        <v>8</v>
      </c>
      <c r="R8" s="21">
        <v>9</v>
      </c>
      <c r="S8" s="21">
        <v>10</v>
      </c>
      <c r="T8" s="21" t="s">
        <v>10</v>
      </c>
      <c r="U8" s="11" t="s">
        <v>11</v>
      </c>
      <c r="V8" s="22" t="s">
        <v>12</v>
      </c>
      <c r="W8" s="22" t="s">
        <v>13</v>
      </c>
      <c r="X8" s="22" t="s">
        <v>14</v>
      </c>
      <c r="Y8" s="12"/>
      <c r="Z8" s="23" t="s">
        <v>15</v>
      </c>
      <c r="AA8" s="24" t="s">
        <v>16</v>
      </c>
      <c r="AB8" s="23" t="s">
        <v>17</v>
      </c>
    </row>
    <row r="10" spans="1:28" s="25" customFormat="1" ht="14.25" customHeight="1"/>
    <row r="11" spans="1:28" s="25" customFormat="1" ht="14.25" customHeight="1"/>
    <row r="12" spans="1:28" s="15" customFormat="1" ht="18">
      <c r="B12" s="16" t="s">
        <v>18</v>
      </c>
    </row>
    <row r="13" spans="1:28" ht="15">
      <c r="B13" s="27"/>
    </row>
    <row r="14" spans="1:28">
      <c r="A14" s="17"/>
      <c r="B14" s="17"/>
      <c r="C14" s="28" t="s">
        <v>19</v>
      </c>
      <c r="D14" s="28"/>
      <c r="E14" s="28"/>
      <c r="F14" s="28"/>
      <c r="G14" s="2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8" ht="13.5" customHeight="1">
      <c r="A15" s="18"/>
      <c r="B15" s="30"/>
      <c r="C15" s="30"/>
      <c r="G15" s="31"/>
      <c r="H15" s="31"/>
      <c r="I15" s="31"/>
      <c r="J15" s="31"/>
      <c r="K15" s="31"/>
      <c r="L15" s="31"/>
      <c r="M15" s="31"/>
      <c r="N15" s="31"/>
      <c r="O15" s="31"/>
      <c r="P15" s="18"/>
      <c r="Q15" s="31"/>
      <c r="R15" s="18"/>
      <c r="S15" s="18"/>
      <c r="T15" s="18"/>
      <c r="U15" s="18"/>
    </row>
    <row r="16" spans="1:28" ht="15.6">
      <c r="A16" s="18"/>
      <c r="B16" s="30"/>
      <c r="C16" s="30"/>
      <c r="E16" s="26" t="s">
        <v>3</v>
      </c>
      <c r="F16" s="26" t="s">
        <v>20</v>
      </c>
      <c r="G16" s="26" t="s">
        <v>21</v>
      </c>
      <c r="H16" s="32"/>
      <c r="I16" s="33" t="s">
        <v>22</v>
      </c>
      <c r="J16" s="34">
        <v>53</v>
      </c>
      <c r="K16" s="34">
        <v>25</v>
      </c>
      <c r="L16" s="34">
        <v>38</v>
      </c>
      <c r="M16" s="34">
        <v>40</v>
      </c>
      <c r="N16" s="34">
        <v>78</v>
      </c>
      <c r="O16" s="34">
        <v>53</v>
      </c>
      <c r="P16" s="34">
        <v>137</v>
      </c>
      <c r="Q16" s="34">
        <v>410</v>
      </c>
      <c r="R16" s="34">
        <v>537</v>
      </c>
      <c r="S16" s="34">
        <v>2309</v>
      </c>
      <c r="T16" s="35">
        <f>SUM(J16:S16)</f>
        <v>3680</v>
      </c>
      <c r="U16" s="34">
        <v>38</v>
      </c>
      <c r="V16" s="36">
        <f>(J16*1+K16*2+L16*3+M16*4+N16*5+O16*6+P16*7+Q16*8+R16*9+S16*10)/(SUM(J16:S16))</f>
        <v>9.0345108695652172</v>
      </c>
      <c r="W16" s="37">
        <f>V16+AB16</f>
        <v>9.0927954715144566</v>
      </c>
      <c r="X16" s="37">
        <f>V16-AB16</f>
        <v>8.9762262676159779</v>
      </c>
      <c r="Y16" s="12"/>
      <c r="Z16" s="38">
        <f>((1-V16)^2)*J16+((2-V16))^2*K16+((3-V16))^2*L16+((4-V16)^2)*M16+((5-V16)^2)*N16+((6-V16)^2)*O16+((7-V16))^2*P16+((8-V16))^2*Q16+((9-V16)^2)*R16+((10-V16)^2)*S16</f>
        <v>11972.617119565217</v>
      </c>
      <c r="AA16" s="38">
        <f>SQRT((Z16)/(T16-1))</f>
        <v>1.8039714214072051</v>
      </c>
      <c r="AB16" s="38">
        <f>CONFIDENCE(0.05,AA16,T16)</f>
        <v>5.8284601949239352E-2</v>
      </c>
    </row>
    <row r="17" spans="2:28" s="40" customFormat="1">
      <c r="B17" s="39"/>
      <c r="C17" s="39"/>
      <c r="E17" s="40" t="s">
        <v>3</v>
      </c>
      <c r="F17" s="40" t="s">
        <v>20</v>
      </c>
      <c r="G17" s="26" t="s">
        <v>21</v>
      </c>
      <c r="H17" s="32"/>
      <c r="I17" s="33" t="s">
        <v>23</v>
      </c>
      <c r="J17" s="34">
        <v>74</v>
      </c>
      <c r="K17" s="34">
        <v>38</v>
      </c>
      <c r="L17" s="34">
        <v>32</v>
      </c>
      <c r="M17" s="34">
        <v>44</v>
      </c>
      <c r="N17" s="34">
        <v>77</v>
      </c>
      <c r="O17" s="34">
        <v>77</v>
      </c>
      <c r="P17" s="34">
        <v>133</v>
      </c>
      <c r="Q17" s="34">
        <v>341</v>
      </c>
      <c r="R17" s="34">
        <v>487</v>
      </c>
      <c r="S17" s="34">
        <v>2384</v>
      </c>
      <c r="T17" s="35">
        <f t="shared" ref="T17:T23" si="0">SUM(J17:S17)</f>
        <v>3687</v>
      </c>
      <c r="U17" s="34">
        <v>31</v>
      </c>
      <c r="V17" s="36">
        <f>(J17*1+K17*2+L17*3+M17*4+N17*5+O17*6+P17*7+Q17*8+R17*9+S17*10)/(SUM(J17:S17))</f>
        <v>8.9913208570653644</v>
      </c>
      <c r="W17" s="37">
        <f>V17+AB17</f>
        <v>9.0542989269924838</v>
      </c>
      <c r="X17" s="37">
        <f>V17-AB17</f>
        <v>8.928342787138245</v>
      </c>
      <c r="Y17" s="12"/>
      <c r="Z17" s="38">
        <f>((1-V17)^2)*J17+((2-V17))^2*K17+((3-V17))^2*L17+((4-V17)^2)*M17+((5-V17)^2)*N17+((6-V17)^2)*O17+((7-V17))^2*P17+((8-V17))^2*Q17+((9-V17)^2)*R17+((10-V17)^2)*S17</f>
        <v>14031.722267426092</v>
      </c>
      <c r="AA17" s="38">
        <f>SQRT((Z17)/(T17-1))</f>
        <v>1.9510923431167959</v>
      </c>
      <c r="AB17" s="38">
        <f>CONFIDENCE(0.05,AA17,T17)</f>
        <v>6.2978069927120198E-2</v>
      </c>
    </row>
    <row r="18" spans="2:28" s="40" customFormat="1">
      <c r="B18" s="17"/>
      <c r="C18" s="17"/>
      <c r="E18" s="40" t="s">
        <v>3</v>
      </c>
      <c r="F18" s="40" t="s">
        <v>20</v>
      </c>
      <c r="G18" s="26" t="s">
        <v>21</v>
      </c>
      <c r="H18" s="32"/>
      <c r="I18" s="33" t="s">
        <v>24</v>
      </c>
      <c r="J18" s="34">
        <v>77</v>
      </c>
      <c r="K18" s="34">
        <v>26</v>
      </c>
      <c r="L18" s="34">
        <v>23</v>
      </c>
      <c r="M18" s="34">
        <v>30</v>
      </c>
      <c r="N18" s="34">
        <v>68</v>
      </c>
      <c r="O18" s="34">
        <v>53</v>
      </c>
      <c r="P18" s="34">
        <v>101</v>
      </c>
      <c r="Q18" s="34">
        <v>289</v>
      </c>
      <c r="R18" s="34">
        <v>468</v>
      </c>
      <c r="S18" s="34">
        <v>2486</v>
      </c>
      <c r="T18" s="35">
        <f t="shared" si="0"/>
        <v>3621</v>
      </c>
      <c r="U18" s="34">
        <v>97</v>
      </c>
      <c r="V18" s="36">
        <f t="shared" ref="V18:V22" si="1">(J18*1+K18*2+L18*3+M18*4+N18*5+O18*6+P18*7+Q18*8+R18*9+S18*10)/(SUM(J18:S18))</f>
        <v>9.1320077326705338</v>
      </c>
      <c r="W18" s="37">
        <f t="shared" ref="W18:W23" si="2">V18+AB18</f>
        <v>9.1924379636211775</v>
      </c>
      <c r="X18" s="37">
        <f t="shared" ref="X18:X23" si="3">V18-AB18</f>
        <v>9.0715775017198901</v>
      </c>
      <c r="Y18" s="12"/>
      <c r="Z18" s="38">
        <f t="shared" ref="Z18:Z23" si="4">((1-V18)^2)*J18+((2-V18))^2*K18+((3-V18))^2*L18+((4-V18)^2)*M18+((5-V18)^2)*N18+((6-V18)^2)*O18+((7-V18))^2*P18+((8-V18))^2*Q18+((9-V18)^2)*R18+((10-V18)^2)*S18</f>
        <v>12460.900303783486</v>
      </c>
      <c r="AA18" s="38">
        <f t="shared" ref="AA18:AA23" si="5">SQRT((Z18)/(T18-1))</f>
        <v>1.8553268318490044</v>
      </c>
      <c r="AB18" s="38">
        <f t="shared" ref="AB18:AB23" si="6">CONFIDENCE(0.05,AA18,T18)</f>
        <v>6.0430230950643912E-2</v>
      </c>
    </row>
    <row r="19" spans="2:28" s="40" customFormat="1">
      <c r="B19" s="17"/>
      <c r="C19" s="17"/>
      <c r="E19" s="40" t="s">
        <v>3</v>
      </c>
      <c r="F19" s="40" t="s">
        <v>20</v>
      </c>
      <c r="G19" s="26" t="s">
        <v>21</v>
      </c>
      <c r="H19" s="32"/>
      <c r="I19" s="33" t="s">
        <v>25</v>
      </c>
      <c r="J19" s="34">
        <v>55</v>
      </c>
      <c r="K19" s="34">
        <v>10</v>
      </c>
      <c r="L19" s="34">
        <v>23</v>
      </c>
      <c r="M19" s="34">
        <v>15</v>
      </c>
      <c r="N19" s="34">
        <v>58</v>
      </c>
      <c r="O19" s="34">
        <v>45</v>
      </c>
      <c r="P19" s="34">
        <v>72</v>
      </c>
      <c r="Q19" s="34">
        <v>231</v>
      </c>
      <c r="R19" s="34">
        <v>421</v>
      </c>
      <c r="S19" s="34">
        <v>2743</v>
      </c>
      <c r="T19" s="35">
        <f t="shared" si="0"/>
        <v>3673</v>
      </c>
      <c r="U19" s="34">
        <v>45</v>
      </c>
      <c r="V19" s="36">
        <f t="shared" si="1"/>
        <v>9.3479444595698347</v>
      </c>
      <c r="W19" s="37">
        <f t="shared" si="2"/>
        <v>9.3995862612458154</v>
      </c>
      <c r="X19" s="37">
        <f t="shared" si="3"/>
        <v>9.2963026578938539</v>
      </c>
      <c r="Y19" s="12"/>
      <c r="Z19" s="38">
        <f t="shared" si="4"/>
        <v>9363.3269806697535</v>
      </c>
      <c r="AA19" s="38">
        <f t="shared" si="5"/>
        <v>1.5968486616866806</v>
      </c>
      <c r="AB19" s="38">
        <f t="shared" si="6"/>
        <v>5.1641801675980349E-2</v>
      </c>
    </row>
    <row r="20" spans="2:28" s="40" customFormat="1">
      <c r="B20" s="17"/>
      <c r="C20" s="17"/>
      <c r="E20" s="40" t="s">
        <v>3</v>
      </c>
      <c r="F20" s="40" t="s">
        <v>20</v>
      </c>
      <c r="G20" s="26" t="s">
        <v>21</v>
      </c>
      <c r="H20" s="32"/>
      <c r="I20" s="33" t="s">
        <v>26</v>
      </c>
      <c r="J20" s="34">
        <v>66</v>
      </c>
      <c r="K20" s="34">
        <v>33</v>
      </c>
      <c r="L20" s="34">
        <v>34</v>
      </c>
      <c r="M20" s="34">
        <v>39</v>
      </c>
      <c r="N20" s="34">
        <v>102</v>
      </c>
      <c r="O20" s="34">
        <v>77</v>
      </c>
      <c r="P20" s="34">
        <v>139</v>
      </c>
      <c r="Q20" s="34">
        <v>349</v>
      </c>
      <c r="R20" s="34">
        <v>494</v>
      </c>
      <c r="S20" s="34">
        <v>2310</v>
      </c>
      <c r="T20" s="35">
        <f t="shared" si="0"/>
        <v>3643</v>
      </c>
      <c r="U20" s="34">
        <v>75</v>
      </c>
      <c r="V20" s="36">
        <f t="shared" si="1"/>
        <v>8.9687071095251163</v>
      </c>
      <c r="W20" s="37">
        <f t="shared" si="2"/>
        <v>9.0314033311270165</v>
      </c>
      <c r="X20" s="37">
        <f t="shared" si="3"/>
        <v>8.906010887923216</v>
      </c>
      <c r="Y20" s="12"/>
      <c r="Z20" s="38">
        <f t="shared" si="4"/>
        <v>13576.432610485865</v>
      </c>
      <c r="AA20" s="38">
        <f t="shared" si="5"/>
        <v>1.9307358621471431</v>
      </c>
      <c r="AB20" s="38">
        <f t="shared" si="6"/>
        <v>6.2696221601899457E-2</v>
      </c>
    </row>
    <row r="21" spans="2:28" s="40" customFormat="1">
      <c r="B21" s="17"/>
      <c r="C21" s="17"/>
      <c r="E21" s="40" t="s">
        <v>3</v>
      </c>
      <c r="F21" s="40" t="s">
        <v>20</v>
      </c>
      <c r="G21" s="26" t="s">
        <v>21</v>
      </c>
      <c r="H21" s="32"/>
      <c r="I21" s="33" t="s">
        <v>27</v>
      </c>
      <c r="J21" s="34">
        <v>121</v>
      </c>
      <c r="K21" s="34">
        <v>44</v>
      </c>
      <c r="L21" s="34">
        <v>55</v>
      </c>
      <c r="M21" s="34">
        <v>63</v>
      </c>
      <c r="N21" s="34">
        <v>116</v>
      </c>
      <c r="O21" s="34">
        <v>127</v>
      </c>
      <c r="P21" s="34">
        <v>210</v>
      </c>
      <c r="Q21" s="34">
        <v>469</v>
      </c>
      <c r="R21" s="34">
        <v>551</v>
      </c>
      <c r="S21" s="34">
        <v>1871</v>
      </c>
      <c r="T21" s="35">
        <f t="shared" si="0"/>
        <v>3627</v>
      </c>
      <c r="U21" s="34">
        <v>91</v>
      </c>
      <c r="V21" s="36">
        <f t="shared" si="1"/>
        <v>8.5081334436173144</v>
      </c>
      <c r="W21" s="37">
        <f t="shared" si="2"/>
        <v>8.582151287581123</v>
      </c>
      <c r="X21" s="37">
        <f t="shared" si="3"/>
        <v>8.4341155996535058</v>
      </c>
      <c r="Y21" s="12"/>
      <c r="Z21" s="38">
        <f t="shared" si="4"/>
        <v>18756.51006341329</v>
      </c>
      <c r="AA21" s="38">
        <f t="shared" si="5"/>
        <v>2.2743752324821691</v>
      </c>
      <c r="AB21" s="38">
        <f t="shared" si="6"/>
        <v>7.4017843963808658E-2</v>
      </c>
    </row>
    <row r="22" spans="2:28" s="40" customFormat="1">
      <c r="B22" s="17"/>
      <c r="C22" s="17"/>
      <c r="E22" s="40" t="s">
        <v>3</v>
      </c>
      <c r="F22" s="40" t="s">
        <v>20</v>
      </c>
      <c r="G22" s="26" t="s">
        <v>21</v>
      </c>
      <c r="H22" s="32"/>
      <c r="I22" s="33" t="s">
        <v>28</v>
      </c>
      <c r="J22" s="34">
        <v>34</v>
      </c>
      <c r="K22" s="34">
        <v>17</v>
      </c>
      <c r="L22" s="34">
        <v>20</v>
      </c>
      <c r="M22" s="34">
        <v>26</v>
      </c>
      <c r="N22" s="34">
        <v>75</v>
      </c>
      <c r="O22" s="34">
        <v>46</v>
      </c>
      <c r="P22" s="34">
        <v>88</v>
      </c>
      <c r="Q22" s="34">
        <v>271</v>
      </c>
      <c r="R22" s="34">
        <v>488</v>
      </c>
      <c r="S22" s="34">
        <v>2566</v>
      </c>
      <c r="T22" s="35">
        <f t="shared" si="0"/>
        <v>3631</v>
      </c>
      <c r="U22" s="34">
        <v>87</v>
      </c>
      <c r="V22" s="36">
        <f t="shared" si="1"/>
        <v>9.2864224731478924</v>
      </c>
      <c r="W22" s="37">
        <f t="shared" si="2"/>
        <v>9.3373073675288794</v>
      </c>
      <c r="X22" s="37">
        <f t="shared" si="3"/>
        <v>9.2355375787669054</v>
      </c>
      <c r="Y22" s="12"/>
      <c r="Z22" s="38">
        <f t="shared" si="4"/>
        <v>8884.1206279261914</v>
      </c>
      <c r="AA22" s="38">
        <f t="shared" si="5"/>
        <v>1.5644219862121136</v>
      </c>
      <c r="AB22" s="38">
        <f t="shared" si="6"/>
        <v>5.0884894380987845E-2</v>
      </c>
    </row>
    <row r="23" spans="2:28" s="40" customFormat="1">
      <c r="B23" s="17"/>
      <c r="C23" s="17"/>
      <c r="E23" s="40" t="s">
        <v>3</v>
      </c>
      <c r="F23" s="40" t="s">
        <v>20</v>
      </c>
      <c r="G23" s="26" t="s">
        <v>21</v>
      </c>
      <c r="H23" s="32"/>
      <c r="I23" s="33" t="s">
        <v>29</v>
      </c>
      <c r="J23" s="34">
        <v>59</v>
      </c>
      <c r="K23" s="34">
        <v>20</v>
      </c>
      <c r="L23" s="34">
        <v>21</v>
      </c>
      <c r="M23" s="34">
        <v>30</v>
      </c>
      <c r="N23" s="34">
        <v>93</v>
      </c>
      <c r="O23" s="34">
        <v>70</v>
      </c>
      <c r="P23" s="34">
        <v>110</v>
      </c>
      <c r="Q23" s="34">
        <v>290</v>
      </c>
      <c r="R23" s="34">
        <v>531</v>
      </c>
      <c r="S23" s="34">
        <v>2351</v>
      </c>
      <c r="T23" s="35">
        <f t="shared" si="0"/>
        <v>3575</v>
      </c>
      <c r="U23" s="34">
        <v>143</v>
      </c>
      <c r="V23" s="36">
        <f t="shared" ref="V23" si="7">(J23*1+K23*2+L23*3+M23*4+N23*5+O23*6+P23*7+Q23*8+R23*9+S23*10)/(SUM(J23:S23))</f>
        <v>9.1037762237762241</v>
      </c>
      <c r="W23" s="37">
        <f t="shared" si="2"/>
        <v>9.1623783479872625</v>
      </c>
      <c r="X23" s="37">
        <f t="shared" si="3"/>
        <v>9.0451740995651857</v>
      </c>
      <c r="Y23" s="12"/>
      <c r="Z23" s="38">
        <f t="shared" si="4"/>
        <v>11422.499020979019</v>
      </c>
      <c r="AA23" s="38">
        <f t="shared" si="5"/>
        <v>1.7877356087736167</v>
      </c>
      <c r="AB23" s="38">
        <f t="shared" si="6"/>
        <v>5.860212421103863E-2</v>
      </c>
    </row>
    <row r="24" spans="2:28" s="17" customFormat="1">
      <c r="P24" s="18"/>
      <c r="Q24" s="18"/>
      <c r="R24" s="18"/>
      <c r="S24" s="18"/>
      <c r="T24" s="18"/>
      <c r="U24" s="18"/>
      <c r="V24" s="19"/>
      <c r="W24" s="19"/>
      <c r="X24" s="19"/>
      <c r="Y24" s="19"/>
      <c r="Z24" s="19"/>
      <c r="AA24" s="19"/>
      <c r="AB24" s="19"/>
    </row>
    <row r="25" spans="2:28" s="15" customFormat="1" ht="18">
      <c r="B25" s="16" t="s">
        <v>30</v>
      </c>
    </row>
    <row r="26" spans="2:28" s="17" customFormat="1">
      <c r="P26" s="18"/>
      <c r="Q26" s="18"/>
      <c r="R26" s="18"/>
      <c r="S26" s="18"/>
      <c r="T26" s="18"/>
      <c r="U26" s="18"/>
      <c r="V26" s="19"/>
      <c r="W26" s="19"/>
      <c r="X26" s="19"/>
      <c r="Y26" s="19"/>
      <c r="Z26" s="19"/>
      <c r="AA26" s="19"/>
      <c r="AB26" s="19"/>
    </row>
    <row r="27" spans="2:28">
      <c r="B27" s="17"/>
      <c r="C27" s="28" t="s">
        <v>31</v>
      </c>
      <c r="D27" s="28"/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2:28">
      <c r="G28" s="13"/>
      <c r="H28" s="31"/>
      <c r="I28" s="31"/>
      <c r="J28" s="31"/>
      <c r="K28" s="31"/>
      <c r="L28" s="31"/>
      <c r="M28" s="31"/>
      <c r="N28" s="31"/>
      <c r="Q28" s="31"/>
      <c r="R28" s="18"/>
      <c r="S28" s="18"/>
      <c r="T28" s="18"/>
      <c r="U28" s="18"/>
      <c r="V28" s="8"/>
      <c r="W28" s="8"/>
      <c r="X28" s="8"/>
      <c r="Y28" s="8"/>
      <c r="Z28" s="8"/>
      <c r="AA28" s="8"/>
      <c r="AB28" s="8"/>
    </row>
    <row r="29" spans="2:28">
      <c r="E29" s="26" t="s">
        <v>3</v>
      </c>
      <c r="F29" s="26" t="s">
        <v>20</v>
      </c>
      <c r="G29" s="31" t="s">
        <v>32</v>
      </c>
      <c r="H29" s="41"/>
      <c r="I29" s="31" t="s">
        <v>33</v>
      </c>
      <c r="J29" s="34">
        <v>11</v>
      </c>
      <c r="K29" s="34">
        <v>6</v>
      </c>
      <c r="L29" s="34">
        <v>6</v>
      </c>
      <c r="M29" s="34">
        <v>6</v>
      </c>
      <c r="N29" s="34">
        <v>30</v>
      </c>
      <c r="O29" s="34">
        <v>30</v>
      </c>
      <c r="P29" s="34">
        <v>82</v>
      </c>
      <c r="Q29" s="34">
        <v>261</v>
      </c>
      <c r="R29" s="34">
        <v>495</v>
      </c>
      <c r="S29" s="34">
        <v>4072</v>
      </c>
      <c r="T29" s="35">
        <f t="shared" ref="T29:T38" si="8">SUM(J29:S29)</f>
        <v>4999</v>
      </c>
      <c r="U29" s="34">
        <v>2</v>
      </c>
      <c r="V29" s="36">
        <f t="shared" ref="V29:V37" si="9">(J29*1+K29*2+L29*3+M29*4+N29*5+O29*6+P29*7+Q29*8+R29*9+S29*10)/(SUM(J29:S29))</f>
        <v>9.6483296659331863</v>
      </c>
      <c r="W29" s="37">
        <f t="shared" ref="W29:W38" si="10">V29+AB29</f>
        <v>9.6751362678788482</v>
      </c>
      <c r="X29" s="37">
        <f t="shared" ref="X29:X38" si="11">V29-AB29</f>
        <v>9.6215230639875244</v>
      </c>
      <c r="Y29" s="12"/>
      <c r="Z29" s="38">
        <f t="shared" ref="Z29:Z38" si="12">((1-V29)^2)*J29+((2-V29))^2*K29+((3-V29))^2*L29+((4-V29)^2)*M29+((5-V29)^2)*N29+((6-V29)^2)*O29+((7-V29))^2*P29+((8-V29))^2*Q29+((9-V29)^2)*R29+((10-V29)^2)*S29</f>
        <v>4673.7635527105422</v>
      </c>
      <c r="AA29" s="38">
        <f t="shared" ref="AA29:AA38" si="13">SQRT((Z29)/(T29-1))</f>
        <v>0.96701952474942676</v>
      </c>
      <c r="AB29" s="38">
        <f t="shared" ref="AB29:AB38" si="14">CONFIDENCE(0.05,AA29,T29)</f>
        <v>2.6806601945661746E-2</v>
      </c>
    </row>
    <row r="30" spans="2:28">
      <c r="E30" s="40" t="s">
        <v>3</v>
      </c>
      <c r="F30" s="40" t="s">
        <v>20</v>
      </c>
      <c r="G30" s="31" t="s">
        <v>32</v>
      </c>
      <c r="H30" s="41"/>
      <c r="I30" s="31" t="s">
        <v>34</v>
      </c>
      <c r="J30" s="34">
        <v>11</v>
      </c>
      <c r="K30" s="34">
        <v>6</v>
      </c>
      <c r="L30" s="34">
        <v>4</v>
      </c>
      <c r="M30" s="34">
        <v>13</v>
      </c>
      <c r="N30" s="34">
        <v>32</v>
      </c>
      <c r="O30" s="34">
        <v>31</v>
      </c>
      <c r="P30" s="34">
        <v>70</v>
      </c>
      <c r="Q30" s="34">
        <v>250</v>
      </c>
      <c r="R30" s="34">
        <v>368</v>
      </c>
      <c r="S30" s="34">
        <v>3146</v>
      </c>
      <c r="T30" s="35">
        <f t="shared" si="8"/>
        <v>3931</v>
      </c>
      <c r="U30" s="34">
        <v>1070</v>
      </c>
      <c r="V30" s="36">
        <f t="shared" si="9"/>
        <v>9.5891630628338849</v>
      </c>
      <c r="W30" s="37">
        <f t="shared" si="10"/>
        <v>9.6228711847624826</v>
      </c>
      <c r="X30" s="37">
        <f t="shared" si="11"/>
        <v>9.5554549409052871</v>
      </c>
      <c r="Y30" s="12"/>
      <c r="Z30" s="38">
        <f t="shared" si="12"/>
        <v>4569.4983464767229</v>
      </c>
      <c r="AA30" s="38">
        <f t="shared" si="13"/>
        <v>1.0782959823566978</v>
      </c>
      <c r="AB30" s="38">
        <f t="shared" si="14"/>
        <v>3.3708121928597082E-2</v>
      </c>
    </row>
    <row r="31" spans="2:28">
      <c r="E31" s="40" t="s">
        <v>3</v>
      </c>
      <c r="F31" s="40" t="s">
        <v>20</v>
      </c>
      <c r="G31" s="31" t="s">
        <v>32</v>
      </c>
      <c r="H31" s="41"/>
      <c r="I31" s="31" t="s">
        <v>35</v>
      </c>
      <c r="J31" s="34">
        <v>17</v>
      </c>
      <c r="K31" s="34">
        <v>7</v>
      </c>
      <c r="L31" s="34">
        <v>6</v>
      </c>
      <c r="M31" s="34">
        <v>5</v>
      </c>
      <c r="N31" s="34">
        <v>43</v>
      </c>
      <c r="O31" s="34">
        <v>22</v>
      </c>
      <c r="P31" s="34">
        <v>61</v>
      </c>
      <c r="Q31" s="34">
        <v>230</v>
      </c>
      <c r="R31" s="34">
        <v>380</v>
      </c>
      <c r="S31" s="34">
        <v>4118</v>
      </c>
      <c r="T31" s="35">
        <f t="shared" si="8"/>
        <v>4889</v>
      </c>
      <c r="U31" s="34">
        <v>112</v>
      </c>
      <c r="V31" s="36">
        <f t="shared" si="9"/>
        <v>9.6713029249335243</v>
      </c>
      <c r="W31" s="37">
        <f t="shared" si="10"/>
        <v>9.6997855375991016</v>
      </c>
      <c r="X31" s="37">
        <f t="shared" si="11"/>
        <v>9.642820312267947</v>
      </c>
      <c r="Y31" s="12"/>
      <c r="Z31" s="38">
        <f t="shared" si="12"/>
        <v>5046.7838003681736</v>
      </c>
      <c r="AA31" s="38">
        <f t="shared" si="13"/>
        <v>1.0161124007103179</v>
      </c>
      <c r="AB31" s="38">
        <f t="shared" si="14"/>
        <v>2.8482612665576449E-2</v>
      </c>
    </row>
    <row r="32" spans="2:28">
      <c r="E32" s="40" t="s">
        <v>3</v>
      </c>
      <c r="F32" s="40" t="s">
        <v>20</v>
      </c>
      <c r="G32" s="31" t="s">
        <v>32</v>
      </c>
      <c r="H32" s="41"/>
      <c r="I32" s="31" t="s">
        <v>24</v>
      </c>
      <c r="J32" s="34">
        <v>16</v>
      </c>
      <c r="K32" s="34">
        <v>7</v>
      </c>
      <c r="L32" s="34">
        <v>9</v>
      </c>
      <c r="M32" s="34">
        <v>13</v>
      </c>
      <c r="N32" s="34">
        <v>22</v>
      </c>
      <c r="O32" s="34">
        <v>18</v>
      </c>
      <c r="P32" s="34">
        <v>37</v>
      </c>
      <c r="Q32" s="34">
        <v>165</v>
      </c>
      <c r="R32" s="34">
        <v>224</v>
      </c>
      <c r="S32" s="34">
        <v>2422</v>
      </c>
      <c r="T32" s="35">
        <f t="shared" si="8"/>
        <v>2933</v>
      </c>
      <c r="U32" s="34">
        <v>2068</v>
      </c>
      <c r="V32" s="36">
        <f t="shared" si="9"/>
        <v>9.5949539720422781</v>
      </c>
      <c r="W32" s="37">
        <f t="shared" si="10"/>
        <v>9.6384066152111458</v>
      </c>
      <c r="X32" s="37">
        <f t="shared" si="11"/>
        <v>9.5515013288734103</v>
      </c>
      <c r="Y32" s="12"/>
      <c r="Z32" s="38">
        <f t="shared" si="12"/>
        <v>4226.8053187862261</v>
      </c>
      <c r="AA32" s="38">
        <f t="shared" si="13"/>
        <v>1.2006713275054923</v>
      </c>
      <c r="AB32" s="38">
        <f t="shared" si="14"/>
        <v>4.345264316886787E-2</v>
      </c>
    </row>
    <row r="33" spans="2:28">
      <c r="E33" s="40" t="s">
        <v>3</v>
      </c>
      <c r="F33" s="40" t="s">
        <v>20</v>
      </c>
      <c r="G33" s="31" t="s">
        <v>32</v>
      </c>
      <c r="H33" s="41"/>
      <c r="I33" s="31" t="s">
        <v>36</v>
      </c>
      <c r="J33" s="34">
        <v>18</v>
      </c>
      <c r="K33" s="34">
        <v>7</v>
      </c>
      <c r="L33" s="34">
        <v>6</v>
      </c>
      <c r="M33" s="34">
        <v>6</v>
      </c>
      <c r="N33" s="34">
        <v>43</v>
      </c>
      <c r="O33" s="34">
        <v>22</v>
      </c>
      <c r="P33" s="34">
        <v>47</v>
      </c>
      <c r="Q33" s="34">
        <v>147</v>
      </c>
      <c r="R33" s="34">
        <v>206</v>
      </c>
      <c r="S33" s="34">
        <v>2397</v>
      </c>
      <c r="T33" s="35">
        <f t="shared" si="8"/>
        <v>2899</v>
      </c>
      <c r="U33" s="34">
        <v>2102</v>
      </c>
      <c r="V33" s="36">
        <f t="shared" si="9"/>
        <v>9.5722662987236973</v>
      </c>
      <c r="W33" s="37">
        <f t="shared" si="10"/>
        <v>9.6177761282046941</v>
      </c>
      <c r="X33" s="37">
        <f t="shared" si="11"/>
        <v>9.5267564692427005</v>
      </c>
      <c r="Y33" s="12"/>
      <c r="Z33" s="38">
        <f t="shared" si="12"/>
        <v>4529.6102104173851</v>
      </c>
      <c r="AA33" s="38">
        <f t="shared" si="13"/>
        <v>1.2502049811803029</v>
      </c>
      <c r="AB33" s="38">
        <f t="shared" si="14"/>
        <v>4.5509829480997653E-2</v>
      </c>
    </row>
    <row r="34" spans="2:28">
      <c r="E34" s="40" t="s">
        <v>3</v>
      </c>
      <c r="F34" s="40" t="s">
        <v>20</v>
      </c>
      <c r="G34" s="31" t="s">
        <v>32</v>
      </c>
      <c r="H34" s="41"/>
      <c r="I34" s="31" t="s">
        <v>25</v>
      </c>
      <c r="J34" s="34">
        <v>7</v>
      </c>
      <c r="K34" s="34">
        <v>6</v>
      </c>
      <c r="L34" s="34">
        <v>1</v>
      </c>
      <c r="M34" s="34">
        <v>2</v>
      </c>
      <c r="N34" s="34">
        <v>12</v>
      </c>
      <c r="O34" s="34">
        <v>12</v>
      </c>
      <c r="P34" s="34">
        <v>24</v>
      </c>
      <c r="Q34" s="34">
        <v>126</v>
      </c>
      <c r="R34" s="34">
        <v>255</v>
      </c>
      <c r="S34" s="34">
        <v>4399</v>
      </c>
      <c r="T34" s="35">
        <f t="shared" si="8"/>
        <v>4844</v>
      </c>
      <c r="U34" s="34">
        <v>157</v>
      </c>
      <c r="V34" s="36">
        <f t="shared" si="9"/>
        <v>9.831337737407102</v>
      </c>
      <c r="W34" s="37">
        <f t="shared" si="10"/>
        <v>9.8511668473943246</v>
      </c>
      <c r="X34" s="37">
        <f t="shared" si="11"/>
        <v>9.8115086274198795</v>
      </c>
      <c r="Y34" s="12"/>
      <c r="Z34" s="38">
        <f t="shared" si="12"/>
        <v>2401.202931461602</v>
      </c>
      <c r="AA34" s="38">
        <f t="shared" si="13"/>
        <v>0.70413705237846447</v>
      </c>
      <c r="AB34" s="38">
        <f t="shared" si="14"/>
        <v>1.982910998722176E-2</v>
      </c>
    </row>
    <row r="35" spans="2:28">
      <c r="E35" s="40" t="s">
        <v>3</v>
      </c>
      <c r="F35" s="40" t="s">
        <v>20</v>
      </c>
      <c r="G35" s="31" t="s">
        <v>32</v>
      </c>
      <c r="H35" s="41"/>
      <c r="I35" s="31" t="s">
        <v>37</v>
      </c>
      <c r="J35" s="34">
        <v>10</v>
      </c>
      <c r="K35" s="34">
        <v>6</v>
      </c>
      <c r="L35" s="34">
        <v>6</v>
      </c>
      <c r="M35" s="34">
        <v>5</v>
      </c>
      <c r="N35" s="34">
        <v>15</v>
      </c>
      <c r="O35" s="34">
        <v>16</v>
      </c>
      <c r="P35" s="34">
        <v>32</v>
      </c>
      <c r="Q35" s="34">
        <v>89</v>
      </c>
      <c r="R35" s="34">
        <v>142</v>
      </c>
      <c r="S35" s="34">
        <v>1468</v>
      </c>
      <c r="T35" s="35">
        <f t="shared" si="8"/>
        <v>1789</v>
      </c>
      <c r="U35" s="34">
        <v>3212</v>
      </c>
      <c r="V35" s="36">
        <f t="shared" si="9"/>
        <v>9.5723868082727783</v>
      </c>
      <c r="W35" s="37">
        <f t="shared" si="10"/>
        <v>9.6299369667671595</v>
      </c>
      <c r="X35" s="37">
        <f t="shared" si="11"/>
        <v>9.5148366497783972</v>
      </c>
      <c r="Y35" s="12"/>
      <c r="Z35" s="38">
        <f t="shared" si="12"/>
        <v>2757.875908328675</v>
      </c>
      <c r="AA35" s="38">
        <f t="shared" si="13"/>
        <v>1.2419485457700823</v>
      </c>
      <c r="AB35" s="38">
        <f t="shared" si="14"/>
        <v>5.7550158494380971E-2</v>
      </c>
    </row>
    <row r="36" spans="2:28">
      <c r="E36" s="40" t="s">
        <v>3</v>
      </c>
      <c r="F36" s="40" t="s">
        <v>20</v>
      </c>
      <c r="G36" s="31" t="s">
        <v>32</v>
      </c>
      <c r="H36" s="41"/>
      <c r="I36" s="31" t="s">
        <v>38</v>
      </c>
      <c r="J36" s="34">
        <v>11</v>
      </c>
      <c r="K36" s="34">
        <v>4</v>
      </c>
      <c r="L36" s="34">
        <v>5</v>
      </c>
      <c r="M36" s="34">
        <v>6</v>
      </c>
      <c r="N36" s="34">
        <v>18</v>
      </c>
      <c r="O36" s="34">
        <v>21</v>
      </c>
      <c r="P36" s="34">
        <v>34</v>
      </c>
      <c r="Q36" s="34">
        <v>126</v>
      </c>
      <c r="R36" s="34">
        <v>316</v>
      </c>
      <c r="S36" s="34">
        <v>4260</v>
      </c>
      <c r="T36" s="35">
        <f t="shared" si="8"/>
        <v>4801</v>
      </c>
      <c r="U36" s="34">
        <v>200</v>
      </c>
      <c r="V36" s="36">
        <f t="shared" si="9"/>
        <v>9.7821287231826695</v>
      </c>
      <c r="W36" s="37">
        <f t="shared" si="10"/>
        <v>9.8055547462716426</v>
      </c>
      <c r="X36" s="37">
        <f t="shared" si="11"/>
        <v>9.7587027000936963</v>
      </c>
      <c r="Y36" s="12"/>
      <c r="Z36" s="38">
        <f t="shared" si="12"/>
        <v>3292.1066444490734</v>
      </c>
      <c r="AA36" s="38">
        <f t="shared" si="13"/>
        <v>0.82816396379393997</v>
      </c>
      <c r="AB36" s="38">
        <f t="shared" si="14"/>
        <v>2.3426023088972573E-2</v>
      </c>
    </row>
    <row r="37" spans="2:28">
      <c r="E37" s="40" t="s">
        <v>3</v>
      </c>
      <c r="F37" s="26" t="s">
        <v>20</v>
      </c>
      <c r="G37" s="31" t="s">
        <v>32</v>
      </c>
      <c r="H37" s="41"/>
      <c r="I37" s="31" t="s">
        <v>39</v>
      </c>
      <c r="J37" s="34">
        <v>17</v>
      </c>
      <c r="K37" s="34">
        <v>4</v>
      </c>
      <c r="L37" s="34">
        <v>3</v>
      </c>
      <c r="M37" s="34">
        <v>9</v>
      </c>
      <c r="N37" s="34">
        <v>27</v>
      </c>
      <c r="O37" s="34">
        <v>15</v>
      </c>
      <c r="P37" s="34">
        <v>37</v>
      </c>
      <c r="Q37" s="34">
        <v>151</v>
      </c>
      <c r="R37" s="34">
        <v>307</v>
      </c>
      <c r="S37" s="34">
        <v>4238</v>
      </c>
      <c r="T37" s="35">
        <f t="shared" si="8"/>
        <v>4808</v>
      </c>
      <c r="U37" s="34">
        <v>193</v>
      </c>
      <c r="V37" s="36">
        <f t="shared" si="9"/>
        <v>9.755615640599002</v>
      </c>
      <c r="W37" s="37">
        <f t="shared" si="10"/>
        <v>9.7813221854026526</v>
      </c>
      <c r="X37" s="37">
        <f t="shared" si="11"/>
        <v>9.7299090957953513</v>
      </c>
      <c r="Y37" s="12"/>
      <c r="Z37" s="38">
        <f t="shared" si="12"/>
        <v>3975.8483777038264</v>
      </c>
      <c r="AA37" s="38">
        <f t="shared" si="13"/>
        <v>0.90944794481248814</v>
      </c>
      <c r="AB37" s="38">
        <f t="shared" si="14"/>
        <v>2.5706544803651029E-2</v>
      </c>
    </row>
    <row r="38" spans="2:28">
      <c r="E38" s="40" t="s">
        <v>3</v>
      </c>
      <c r="F38" s="26" t="s">
        <v>20</v>
      </c>
      <c r="G38" s="31" t="s">
        <v>32</v>
      </c>
      <c r="H38" s="41"/>
      <c r="I38" s="31" t="s">
        <v>29</v>
      </c>
      <c r="J38" s="34">
        <v>8</v>
      </c>
      <c r="K38" s="34">
        <v>4</v>
      </c>
      <c r="L38" s="34">
        <v>12</v>
      </c>
      <c r="M38" s="34">
        <v>5</v>
      </c>
      <c r="N38" s="34">
        <v>32</v>
      </c>
      <c r="O38" s="34">
        <v>19</v>
      </c>
      <c r="P38" s="34">
        <v>71</v>
      </c>
      <c r="Q38" s="34">
        <v>209</v>
      </c>
      <c r="R38" s="34">
        <v>343</v>
      </c>
      <c r="S38" s="34">
        <v>4063</v>
      </c>
      <c r="T38" s="35">
        <f t="shared" si="8"/>
        <v>4766</v>
      </c>
      <c r="U38" s="34">
        <v>235</v>
      </c>
      <c r="V38" s="36">
        <f>(J38*1+K38*2+L38*3+M38*4+N38*5+O38*6+P38*7+Q38*8+R38*9+S38*10)/(SUM(J38:S38))</f>
        <v>9.7003776751993289</v>
      </c>
      <c r="W38" s="37">
        <f t="shared" si="10"/>
        <v>9.7269241289930601</v>
      </c>
      <c r="X38" s="37">
        <f t="shared" si="11"/>
        <v>9.6738312214055977</v>
      </c>
      <c r="Y38" s="12"/>
      <c r="Z38" s="38">
        <f t="shared" si="12"/>
        <v>4166.1393201846413</v>
      </c>
      <c r="AA38" s="38">
        <f t="shared" si="13"/>
        <v>0.93505130801585978</v>
      </c>
      <c r="AB38" s="38">
        <f t="shared" si="14"/>
        <v>2.6546453793731498E-2</v>
      </c>
    </row>
    <row r="39" spans="2:28">
      <c r="G39" s="31"/>
      <c r="H39" s="31"/>
      <c r="I39" s="31"/>
      <c r="J39" s="31"/>
      <c r="K39" s="31"/>
      <c r="L39" s="31"/>
      <c r="M39" s="31"/>
      <c r="N39" s="31"/>
      <c r="Q39" s="31"/>
      <c r="R39" s="18"/>
      <c r="S39" s="18"/>
      <c r="T39" s="18"/>
      <c r="U39" s="18"/>
      <c r="V39" s="8"/>
      <c r="W39" s="8"/>
      <c r="X39" s="8"/>
      <c r="Y39" s="8"/>
      <c r="Z39" s="8"/>
      <c r="AA39" s="8"/>
      <c r="AB39" s="8"/>
    </row>
    <row r="40" spans="2:28">
      <c r="G40" s="31"/>
      <c r="H40" s="31"/>
      <c r="I40" s="31"/>
      <c r="J40" s="31"/>
      <c r="K40" s="31"/>
      <c r="L40" s="31"/>
      <c r="M40" s="31"/>
      <c r="N40" s="31"/>
      <c r="Q40" s="31"/>
      <c r="R40" s="18"/>
      <c r="S40" s="18"/>
      <c r="T40" s="18"/>
      <c r="U40" s="18"/>
      <c r="V40" s="8"/>
      <c r="W40" s="8"/>
      <c r="X40" s="8"/>
      <c r="Y40" s="8"/>
      <c r="Z40" s="8"/>
      <c r="AA40" s="8"/>
      <c r="AB40" s="8"/>
    </row>
    <row r="41" spans="2:28" s="15" customFormat="1" ht="18">
      <c r="B41" s="16" t="s">
        <v>40</v>
      </c>
      <c r="C41" s="42"/>
    </row>
    <row r="42" spans="2:28" s="17" customFormat="1">
      <c r="P42" s="18"/>
      <c r="Q42" s="18"/>
      <c r="R42" s="18"/>
      <c r="S42" s="18"/>
      <c r="T42" s="18"/>
      <c r="U42" s="18"/>
      <c r="V42" s="19"/>
      <c r="W42" s="19"/>
      <c r="X42" s="19"/>
      <c r="Y42" s="19"/>
      <c r="Z42" s="19"/>
      <c r="AA42" s="19"/>
      <c r="AB42" s="19"/>
    </row>
    <row r="43" spans="2:28" ht="13.5" customHeight="1">
      <c r="B43" s="17"/>
      <c r="C43" s="28" t="s">
        <v>41</v>
      </c>
      <c r="D43" s="28"/>
      <c r="E43" s="28"/>
      <c r="F43" s="28"/>
      <c r="G43" s="28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2:28" s="17" customFormat="1">
      <c r="P44" s="18"/>
      <c r="Q44" s="18"/>
      <c r="R44" s="18"/>
      <c r="S44" s="18"/>
      <c r="T44" s="18"/>
      <c r="U44" s="18"/>
      <c r="V44" s="19"/>
      <c r="W44" s="19"/>
      <c r="X44" s="19"/>
      <c r="Y44" s="19"/>
      <c r="Z44" s="19"/>
      <c r="AA44" s="19"/>
      <c r="AB44" s="19"/>
    </row>
    <row r="45" spans="2:28">
      <c r="E45" s="26" t="s">
        <v>3</v>
      </c>
      <c r="F45" s="26" t="s">
        <v>20</v>
      </c>
      <c r="G45" s="26" t="s">
        <v>42</v>
      </c>
      <c r="H45" s="41"/>
      <c r="I45" s="31" t="s">
        <v>43</v>
      </c>
      <c r="J45" s="43">
        <v>7</v>
      </c>
      <c r="K45" s="43">
        <v>6</v>
      </c>
      <c r="L45" s="43">
        <v>3</v>
      </c>
      <c r="M45" s="43">
        <v>13</v>
      </c>
      <c r="N45" s="43">
        <v>28</v>
      </c>
      <c r="O45" s="43">
        <v>24</v>
      </c>
      <c r="P45" s="43">
        <v>50</v>
      </c>
      <c r="Q45" s="43">
        <v>125</v>
      </c>
      <c r="R45" s="43">
        <v>172</v>
      </c>
      <c r="S45" s="43">
        <v>688</v>
      </c>
      <c r="T45" s="35">
        <f t="shared" ref="T45" si="15">SUM(J45:S45)</f>
        <v>1116</v>
      </c>
      <c r="U45" s="43">
        <v>0</v>
      </c>
      <c r="V45" s="36">
        <f t="shared" ref="V45" si="16">(J45*1+K45*2+L45*3+M45*4+N45*5+O45*6+P45*7+Q45*8+R45*9+S45*10)/(SUM(J45:S45))</f>
        <v>9.0878136200716852</v>
      </c>
      <c r="W45" s="37">
        <f t="shared" ref="W45:W53" si="17">V45+AB45</f>
        <v>9.1815044533641093</v>
      </c>
      <c r="X45" s="37">
        <f t="shared" ref="X45:X53" si="18">V45-AB45</f>
        <v>8.9941227867792612</v>
      </c>
      <c r="Y45" s="12"/>
      <c r="Z45" s="38">
        <f t="shared" ref="Z45:Z53" si="19">((1-V45)^2)*J45+((2-V45))^2*K45+((3-V45))^2*L45+((4-V45)^2)*M45+((5-V45)^2)*N45+((6-V45)^2)*O45+((7-V45))^2*P45+((8-V45))^2*Q45+((9-V45)^2)*R45+((10-V45)^2)*S45</f>
        <v>2843.3942652329747</v>
      </c>
      <c r="AA45" s="38">
        <f t="shared" ref="AA45:AA53" si="20">SQRT((Z45)/(T45-1))</f>
        <v>1.5969124540372182</v>
      </c>
      <c r="AB45" s="38">
        <f t="shared" ref="AB45:AB53" si="21">CONFIDENCE(0.05,AA45,T45)</f>
        <v>9.3690833292423392E-2</v>
      </c>
    </row>
    <row r="46" spans="2:28">
      <c r="E46" s="26" t="s">
        <v>3</v>
      </c>
      <c r="F46" s="40" t="s">
        <v>20</v>
      </c>
      <c r="G46" s="26" t="s">
        <v>42</v>
      </c>
      <c r="H46" s="41"/>
      <c r="I46" s="31" t="s">
        <v>44</v>
      </c>
      <c r="J46" s="43">
        <v>7</v>
      </c>
      <c r="K46" s="43">
        <v>2</v>
      </c>
      <c r="L46" s="43">
        <v>10</v>
      </c>
      <c r="M46" s="43">
        <v>14</v>
      </c>
      <c r="N46" s="43">
        <v>25</v>
      </c>
      <c r="O46" s="43">
        <v>30</v>
      </c>
      <c r="P46" s="43">
        <v>80</v>
      </c>
      <c r="Q46" s="43">
        <v>185</v>
      </c>
      <c r="R46" s="43">
        <v>134</v>
      </c>
      <c r="S46" s="43">
        <v>611</v>
      </c>
      <c r="T46" s="35">
        <f t="shared" ref="T46:T53" si="22">SUM(J46:S46)</f>
        <v>1098</v>
      </c>
      <c r="U46" s="43">
        <v>18</v>
      </c>
      <c r="V46" s="36">
        <f t="shared" ref="V46:V53" si="23">(J46*1+K46*2+L46*3+M46*4+N46*5+O46*6+P46*7+Q46*8+R46*9+S46*10)/(SUM(J46:S46))</f>
        <v>8.8870673952641166</v>
      </c>
      <c r="W46" s="37">
        <f t="shared" si="17"/>
        <v>8.9853374688686305</v>
      </c>
      <c r="X46" s="37">
        <f t="shared" si="18"/>
        <v>8.7887973216596027</v>
      </c>
      <c r="Y46" s="12"/>
      <c r="Z46" s="38">
        <f t="shared" si="19"/>
        <v>3027.9963570127502</v>
      </c>
      <c r="AA46" s="38">
        <f t="shared" si="20"/>
        <v>1.6614005900758617</v>
      </c>
      <c r="AB46" s="38">
        <f t="shared" si="21"/>
        <v>9.8270073604514507E-2</v>
      </c>
    </row>
    <row r="47" spans="2:28">
      <c r="E47" s="26" t="s">
        <v>3</v>
      </c>
      <c r="F47" s="40" t="s">
        <v>20</v>
      </c>
      <c r="G47" s="26" t="s">
        <v>42</v>
      </c>
      <c r="H47" s="41"/>
      <c r="I47" s="40" t="s">
        <v>45</v>
      </c>
      <c r="J47" s="43">
        <v>7</v>
      </c>
      <c r="K47" s="43">
        <v>2</v>
      </c>
      <c r="L47" s="43">
        <v>5</v>
      </c>
      <c r="M47" s="43">
        <v>4</v>
      </c>
      <c r="N47" s="43">
        <v>15</v>
      </c>
      <c r="O47" s="43">
        <v>8</v>
      </c>
      <c r="P47" s="43">
        <v>32</v>
      </c>
      <c r="Q47" s="43">
        <v>133</v>
      </c>
      <c r="R47" s="43">
        <v>162</v>
      </c>
      <c r="S47" s="43">
        <v>729</v>
      </c>
      <c r="T47" s="35">
        <f t="shared" si="22"/>
        <v>1097</v>
      </c>
      <c r="U47" s="43">
        <v>19</v>
      </c>
      <c r="V47" s="36">
        <f t="shared" si="23"/>
        <v>9.2989972652689143</v>
      </c>
      <c r="W47" s="37">
        <f t="shared" si="17"/>
        <v>9.379531384465805</v>
      </c>
      <c r="X47" s="37">
        <f t="shared" si="18"/>
        <v>9.2184631460720237</v>
      </c>
      <c r="Y47" s="12"/>
      <c r="Z47" s="38">
        <f t="shared" si="19"/>
        <v>2029.9288969917959</v>
      </c>
      <c r="AA47" s="38">
        <f t="shared" si="20"/>
        <v>1.3609279576871114</v>
      </c>
      <c r="AB47" s="38">
        <f t="shared" si="21"/>
        <v>8.0534119196890103E-2</v>
      </c>
    </row>
    <row r="48" spans="2:28">
      <c r="E48" s="26" t="s">
        <v>3</v>
      </c>
      <c r="F48" s="40" t="s">
        <v>20</v>
      </c>
      <c r="G48" s="26" t="s">
        <v>42</v>
      </c>
      <c r="H48" s="41"/>
      <c r="I48" s="40" t="s">
        <v>46</v>
      </c>
      <c r="J48" s="43">
        <v>12</v>
      </c>
      <c r="K48" s="43">
        <v>5</v>
      </c>
      <c r="L48" s="43">
        <v>12</v>
      </c>
      <c r="M48" s="43">
        <v>19</v>
      </c>
      <c r="N48" s="43">
        <v>36</v>
      </c>
      <c r="O48" s="43">
        <v>41</v>
      </c>
      <c r="P48" s="43">
        <v>53</v>
      </c>
      <c r="Q48" s="43">
        <v>148</v>
      </c>
      <c r="R48" s="43">
        <v>107</v>
      </c>
      <c r="S48" s="43">
        <v>664</v>
      </c>
      <c r="T48" s="35">
        <f t="shared" si="22"/>
        <v>1097</v>
      </c>
      <c r="U48" s="43">
        <v>19</v>
      </c>
      <c r="V48" s="36">
        <f t="shared" si="23"/>
        <v>8.8587055606198728</v>
      </c>
      <c r="W48" s="37">
        <f t="shared" si="17"/>
        <v>8.9698613700899479</v>
      </c>
      <c r="X48" s="37">
        <f t="shared" si="18"/>
        <v>8.7475497511497977</v>
      </c>
      <c r="Y48" s="12"/>
      <c r="Z48" s="38">
        <f t="shared" si="19"/>
        <v>3867.0993618960802</v>
      </c>
      <c r="AA48" s="38">
        <f t="shared" si="20"/>
        <v>1.8783970108039336</v>
      </c>
      <c r="AB48" s="38">
        <f t="shared" si="21"/>
        <v>0.11115580947007442</v>
      </c>
    </row>
    <row r="49" spans="5:28">
      <c r="E49" s="26" t="s">
        <v>3</v>
      </c>
      <c r="F49" s="40" t="s">
        <v>20</v>
      </c>
      <c r="G49" s="26" t="s">
        <v>42</v>
      </c>
      <c r="H49" s="41"/>
      <c r="I49" s="40" t="s">
        <v>47</v>
      </c>
      <c r="J49" s="43">
        <v>3</v>
      </c>
      <c r="K49" s="43">
        <v>4</v>
      </c>
      <c r="L49" s="43">
        <v>2</v>
      </c>
      <c r="M49" s="43">
        <v>4</v>
      </c>
      <c r="N49" s="43">
        <v>10</v>
      </c>
      <c r="O49" s="43">
        <v>18</v>
      </c>
      <c r="P49" s="43">
        <v>35</v>
      </c>
      <c r="Q49" s="43">
        <v>70</v>
      </c>
      <c r="R49" s="43">
        <v>116</v>
      </c>
      <c r="S49" s="43">
        <v>801</v>
      </c>
      <c r="T49" s="35">
        <f t="shared" si="22"/>
        <v>1063</v>
      </c>
      <c r="U49" s="43">
        <v>53</v>
      </c>
      <c r="V49" s="36">
        <f t="shared" si="23"/>
        <v>9.4543744120413926</v>
      </c>
      <c r="W49" s="37">
        <f t="shared" si="17"/>
        <v>9.5298379009843366</v>
      </c>
      <c r="X49" s="37">
        <f t="shared" si="18"/>
        <v>9.3789109230984486</v>
      </c>
      <c r="Y49" s="12"/>
      <c r="Z49" s="38">
        <f t="shared" si="19"/>
        <v>1673.5371589840076</v>
      </c>
      <c r="AA49" s="38">
        <f t="shared" si="20"/>
        <v>1.2553228135722541</v>
      </c>
      <c r="AB49" s="38">
        <f t="shared" si="21"/>
        <v>7.5463488942944218E-2</v>
      </c>
    </row>
    <row r="50" spans="5:28">
      <c r="E50" s="26" t="s">
        <v>3</v>
      </c>
      <c r="F50" s="40" t="s">
        <v>20</v>
      </c>
      <c r="G50" s="26" t="s">
        <v>42</v>
      </c>
      <c r="H50" s="41"/>
      <c r="I50" s="40" t="s">
        <v>48</v>
      </c>
      <c r="J50" s="43">
        <v>2</v>
      </c>
      <c r="K50" s="43">
        <v>2</v>
      </c>
      <c r="L50" s="43">
        <v>1</v>
      </c>
      <c r="M50" s="43">
        <v>3</v>
      </c>
      <c r="N50" s="43">
        <v>5</v>
      </c>
      <c r="O50" s="43">
        <v>4</v>
      </c>
      <c r="P50" s="43">
        <v>23</v>
      </c>
      <c r="Q50" s="43">
        <v>52</v>
      </c>
      <c r="R50" s="43">
        <v>113</v>
      </c>
      <c r="S50" s="43">
        <v>861</v>
      </c>
      <c r="T50" s="35">
        <f t="shared" si="22"/>
        <v>1066</v>
      </c>
      <c r="U50" s="43">
        <v>50</v>
      </c>
      <c r="V50" s="36">
        <f t="shared" si="23"/>
        <v>9.6378986866791738</v>
      </c>
      <c r="W50" s="37">
        <f t="shared" si="17"/>
        <v>9.6967685728744577</v>
      </c>
      <c r="X50" s="37">
        <f t="shared" si="18"/>
        <v>9.5790288004838899</v>
      </c>
      <c r="Y50" s="12"/>
      <c r="Z50" s="38">
        <f t="shared" si="19"/>
        <v>1024.2288930581612</v>
      </c>
      <c r="AA50" s="38">
        <f t="shared" si="20"/>
        <v>0.98067184647931371</v>
      </c>
      <c r="AB50" s="38">
        <f t="shared" si="21"/>
        <v>5.8869886195284042E-2</v>
      </c>
    </row>
    <row r="51" spans="5:28">
      <c r="E51" s="26" t="s">
        <v>3</v>
      </c>
      <c r="F51" s="40" t="s">
        <v>20</v>
      </c>
      <c r="G51" s="26" t="s">
        <v>42</v>
      </c>
      <c r="H51" s="41"/>
      <c r="I51" s="40" t="s">
        <v>27</v>
      </c>
      <c r="J51" s="43">
        <v>10</v>
      </c>
      <c r="K51" s="43">
        <v>9</v>
      </c>
      <c r="L51" s="43">
        <v>7</v>
      </c>
      <c r="M51" s="43">
        <v>5</v>
      </c>
      <c r="N51" s="43">
        <v>15</v>
      </c>
      <c r="O51" s="43">
        <v>18</v>
      </c>
      <c r="P51" s="43">
        <v>36</v>
      </c>
      <c r="Q51" s="43">
        <v>95</v>
      </c>
      <c r="R51" s="43">
        <v>128</v>
      </c>
      <c r="S51" s="43">
        <v>659</v>
      </c>
      <c r="T51" s="35">
        <f t="shared" si="22"/>
        <v>982</v>
      </c>
      <c r="U51" s="43">
        <v>134</v>
      </c>
      <c r="V51" s="36">
        <f t="shared" si="23"/>
        <v>9.1710794297352347</v>
      </c>
      <c r="W51" s="37">
        <f t="shared" si="17"/>
        <v>9.2754024595458588</v>
      </c>
      <c r="X51" s="37">
        <f t="shared" si="18"/>
        <v>9.0667563999246106</v>
      </c>
      <c r="Y51" s="12"/>
      <c r="Z51" s="38">
        <f t="shared" si="19"/>
        <v>2729.2586558044804</v>
      </c>
      <c r="AA51" s="38">
        <f t="shared" si="20"/>
        <v>1.6679684994606914</v>
      </c>
      <c r="AB51" s="38">
        <f t="shared" si="21"/>
        <v>0.1043230298106239</v>
      </c>
    </row>
    <row r="52" spans="5:28">
      <c r="E52" s="26" t="s">
        <v>3</v>
      </c>
      <c r="F52" s="40" t="s">
        <v>20</v>
      </c>
      <c r="G52" s="26" t="s">
        <v>42</v>
      </c>
      <c r="H52" s="41"/>
      <c r="I52" s="40" t="s">
        <v>49</v>
      </c>
      <c r="J52" s="43">
        <v>12</v>
      </c>
      <c r="K52" s="43">
        <v>5</v>
      </c>
      <c r="L52" s="43">
        <v>4</v>
      </c>
      <c r="M52" s="43">
        <v>9</v>
      </c>
      <c r="N52" s="43">
        <v>26</v>
      </c>
      <c r="O52" s="43">
        <v>22</v>
      </c>
      <c r="P52" s="43">
        <v>30</v>
      </c>
      <c r="Q52" s="43">
        <v>110</v>
      </c>
      <c r="R52" s="43">
        <v>127</v>
      </c>
      <c r="S52" s="43">
        <v>739</v>
      </c>
      <c r="T52" s="35">
        <f t="shared" si="22"/>
        <v>1084</v>
      </c>
      <c r="U52" s="43">
        <v>32</v>
      </c>
      <c r="V52" s="36">
        <f t="shared" si="23"/>
        <v>9.1835793357933575</v>
      </c>
      <c r="W52" s="37">
        <f t="shared" si="17"/>
        <v>9.2814695866947936</v>
      </c>
      <c r="X52" s="37">
        <f t="shared" si="18"/>
        <v>9.0856890848919214</v>
      </c>
      <c r="Y52" s="12"/>
      <c r="Z52" s="38">
        <f t="shared" si="19"/>
        <v>2928.4677121771215</v>
      </c>
      <c r="AA52" s="38">
        <f t="shared" si="20"/>
        <v>1.6443944098764138</v>
      </c>
      <c r="AB52" s="38">
        <f t="shared" si="21"/>
        <v>9.7890250901435272E-2</v>
      </c>
    </row>
    <row r="53" spans="5:28">
      <c r="E53" s="26" t="s">
        <v>3</v>
      </c>
      <c r="F53" s="26" t="s">
        <v>20</v>
      </c>
      <c r="G53" s="26" t="s">
        <v>42</v>
      </c>
      <c r="H53" s="41"/>
      <c r="I53" s="40" t="s">
        <v>29</v>
      </c>
      <c r="J53" s="43">
        <v>8</v>
      </c>
      <c r="K53" s="43">
        <v>3</v>
      </c>
      <c r="L53" s="43">
        <v>3</v>
      </c>
      <c r="M53" s="43">
        <v>5</v>
      </c>
      <c r="N53" s="43">
        <v>17</v>
      </c>
      <c r="O53" s="43">
        <v>33</v>
      </c>
      <c r="P53" s="43">
        <v>41</v>
      </c>
      <c r="Q53" s="43">
        <v>124</v>
      </c>
      <c r="R53" s="43">
        <v>155</v>
      </c>
      <c r="S53" s="43">
        <v>703</v>
      </c>
      <c r="T53" s="35">
        <f t="shared" si="22"/>
        <v>1092</v>
      </c>
      <c r="U53" s="43">
        <v>24</v>
      </c>
      <c r="V53" s="36">
        <f t="shared" si="23"/>
        <v>9.1849816849816843</v>
      </c>
      <c r="W53" s="37">
        <f t="shared" si="17"/>
        <v>9.2732185410035193</v>
      </c>
      <c r="X53" s="37">
        <f t="shared" si="18"/>
        <v>9.0967448289598494</v>
      </c>
      <c r="Y53" s="12"/>
      <c r="Z53" s="38">
        <f t="shared" si="19"/>
        <v>2414.6336996336995</v>
      </c>
      <c r="AA53" s="38">
        <f t="shared" si="20"/>
        <v>1.4876927736762342</v>
      </c>
      <c r="AB53" s="38">
        <f t="shared" si="21"/>
        <v>8.8236856021835591E-2</v>
      </c>
    </row>
    <row r="54" spans="5:28">
      <c r="G54" s="40"/>
      <c r="H54" s="40"/>
      <c r="I54" s="40"/>
      <c r="J54" s="40"/>
      <c r="K54" s="40"/>
      <c r="L54" s="40"/>
      <c r="O54" s="40"/>
      <c r="P54" s="18"/>
      <c r="Q54" s="18"/>
      <c r="R54" s="18"/>
      <c r="S54" s="39"/>
      <c r="T54" s="39"/>
      <c r="U54" s="39"/>
      <c r="V54" s="39"/>
      <c r="W54" s="39"/>
      <c r="X54" s="39"/>
      <c r="Y54" s="39"/>
      <c r="Z54" s="39"/>
      <c r="AA54" s="39"/>
      <c r="AB54" s="39"/>
    </row>
  </sheetData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Sharrem</dc:creator>
  <cp:keywords/>
  <dc:description/>
  <cp:lastModifiedBy>James Sharrem</cp:lastModifiedBy>
  <cp:revision/>
  <dcterms:created xsi:type="dcterms:W3CDTF">2025-08-26T07:59:26Z</dcterms:created>
  <dcterms:modified xsi:type="dcterms:W3CDTF">2025-12-02T11:49:03Z</dcterms:modified>
  <cp:category/>
  <cp:contentStatus/>
</cp:coreProperties>
</file>